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6" activeTab="0"/>
  </bookViews>
  <sheets>
    <sheet name="Прайс " sheetId="1" r:id="rId1"/>
  </sheets>
  <definedNames>
    <definedName name="_xlnm.Print_Titles" localSheetId="0">'Прайс '!$5:$6</definedName>
  </definedNames>
  <calcPr fullCalcOnLoad="1"/>
</workbook>
</file>

<file path=xl/sharedStrings.xml><?xml version="1.0" encoding="utf-8"?>
<sst xmlns="http://schemas.openxmlformats.org/spreadsheetml/2006/main" count="1237" uniqueCount="438">
  <si>
    <t xml:space="preserve">                   Факс: (8452) 29-43-96</t>
  </si>
  <si>
    <t>тел.: (8452) 20-57-62</t>
  </si>
  <si>
    <t>Сайт: WWW.sarpk.ru</t>
  </si>
  <si>
    <r>
      <t>Бумажно-беловая продукция</t>
    </r>
    <r>
      <rPr>
        <b/>
        <i/>
        <sz val="11"/>
        <color indexed="10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 xml:space="preserve"> </t>
    </r>
    <r>
      <rPr>
        <b/>
        <i/>
        <sz val="24"/>
        <color indexed="8"/>
        <rFont val="Arial"/>
        <family val="2"/>
      </rPr>
      <t>ОАО "Саратовский Полиграфический Комбинат"</t>
    </r>
  </si>
  <si>
    <t>E-mail: marketing@sarpk.ru</t>
  </si>
  <si>
    <t>№</t>
  </si>
  <si>
    <t>Артикул</t>
  </si>
  <si>
    <t>Номенкл.</t>
  </si>
  <si>
    <t>Наименование продукции</t>
  </si>
  <si>
    <t>Серия</t>
  </si>
  <si>
    <t>Дизайн</t>
  </si>
  <si>
    <t>Стандарт упаковки</t>
  </si>
  <si>
    <t>Ед.</t>
  </si>
  <si>
    <t>Оптовая цена</t>
  </si>
  <si>
    <t>ЗАКАЗ</t>
  </si>
  <si>
    <t>п/п</t>
  </si>
  <si>
    <t>зак.</t>
  </si>
  <si>
    <t>изм.</t>
  </si>
  <si>
    <t>базовая</t>
  </si>
  <si>
    <t>со скидкой 9%  (от 50000 руб.)</t>
  </si>
  <si>
    <t>со скидкой 14%  (от 100000 руб.)</t>
  </si>
  <si>
    <t>1.    ЕЖЕДНЕВНИКИ формата А5</t>
  </si>
  <si>
    <t>экз.</t>
  </si>
  <si>
    <t>Бордо</t>
  </si>
  <si>
    <t>Черный</t>
  </si>
  <si>
    <t>Ежедневник (141*210), 336 стр., блок в 2 кр., переплет 7</t>
  </si>
  <si>
    <t>Темно-зеленый</t>
  </si>
  <si>
    <t>1с141</t>
  </si>
  <si>
    <t>Бумвинил/тиснение фольгой</t>
  </si>
  <si>
    <t xml:space="preserve">Бордо с прожилками </t>
  </si>
  <si>
    <t xml:space="preserve">Бумвинил / тиснение фольгой </t>
  </si>
  <si>
    <t xml:space="preserve">Тёмно-зелёный </t>
  </si>
  <si>
    <t xml:space="preserve">Бумвинил </t>
  </si>
  <si>
    <t xml:space="preserve">Тёмно-синий </t>
  </si>
  <si>
    <t>Бумвинил</t>
  </si>
  <si>
    <t xml:space="preserve">Коричнево-вишневый </t>
  </si>
  <si>
    <t xml:space="preserve">Темно- зелёные </t>
  </si>
  <si>
    <t xml:space="preserve">Чёрный </t>
  </si>
  <si>
    <t xml:space="preserve">Светло-коричневый </t>
  </si>
  <si>
    <t>1с250-50716</t>
  </si>
  <si>
    <t>Ежедневник (141*210), 336 стр., блок офсет в 2кр., ляссе</t>
  </si>
  <si>
    <t>Балакрон</t>
  </si>
  <si>
    <t>Черно-зеленый</t>
  </si>
  <si>
    <t>Темно-синий</t>
  </si>
  <si>
    <t>1с103</t>
  </si>
  <si>
    <t>Ежедневник (141*210), 320 стр.,  А 5  блок офсет в одну  краску</t>
  </si>
  <si>
    <t>Авто. Asto  Martin</t>
  </si>
  <si>
    <t>Красная площадь</t>
  </si>
  <si>
    <t>Офис- менеджер</t>
  </si>
  <si>
    <t xml:space="preserve">Премиум </t>
  </si>
  <si>
    <t xml:space="preserve">Ежедневник (141*210), 320 стр.,  А 5  блок офсет в одну  краску  </t>
  </si>
  <si>
    <t>Глиттер (блестки)</t>
  </si>
  <si>
    <t>Office  time</t>
  </si>
  <si>
    <t>Морской бриз</t>
  </si>
  <si>
    <t>1c103</t>
  </si>
  <si>
    <t>Нежность</t>
  </si>
  <si>
    <t>Путешествие</t>
  </si>
  <si>
    <t>2.    ЕЖЕДНЕВНИКИ формата А6</t>
  </si>
  <si>
    <t>1с247</t>
  </si>
  <si>
    <t>Ежедневник А6+ (107*165), 288 стр., блок офсет, в 1 кр., форзац 1 кр.</t>
  </si>
  <si>
    <t>Ferrari</t>
  </si>
  <si>
    <t>Париж</t>
  </si>
  <si>
    <t>Синий</t>
  </si>
  <si>
    <t>4.   ЗАПИСНЫЕ  КНИЖКИ «Телефоны/Адреса»</t>
  </si>
  <si>
    <t>1с252</t>
  </si>
  <si>
    <t>Записная книжка  «Телефоны/Адреса» 112л.с АЛФ (103*285),оф. 1+1 №7</t>
  </si>
  <si>
    <t>Визикрон</t>
  </si>
  <si>
    <t xml:space="preserve">Бордовый </t>
  </si>
  <si>
    <t xml:space="preserve">Зеленый </t>
  </si>
  <si>
    <t>1С248</t>
  </si>
  <si>
    <t>Записная книжка "Телефоны / Адреса" 112л. с АЛФ (107*165), офсет печать 1+1, переплет №7БЦ, пленка матовая, УФ-лакирование</t>
  </si>
  <si>
    <t>Ромашки</t>
  </si>
  <si>
    <t>Роза на воде</t>
  </si>
  <si>
    <t>5.   ЗАПИСНЫЕ  КНИЖКИ с АЛФАВИТОМ</t>
  </si>
  <si>
    <t>1С195</t>
  </si>
  <si>
    <t>11525(4)</t>
  </si>
  <si>
    <t>41400877</t>
  </si>
  <si>
    <t xml:space="preserve">Записная книжка 80 л. с АЛФ (107*140), печать 1+1 кр.,  офсет,обложка 7БЦ – 4+0, с глянцевой пленкой </t>
  </si>
  <si>
    <t>10929(1)</t>
  </si>
  <si>
    <t>41400459</t>
  </si>
  <si>
    <t>11356(1)</t>
  </si>
  <si>
    <t>Кошачий фитнес</t>
  </si>
  <si>
    <t>11356(2)</t>
  </si>
  <si>
    <t>1с176</t>
  </si>
  <si>
    <t>11014(7)</t>
  </si>
  <si>
    <t>Записная книжка 64 л. с АЛФ (78*126), печать 1+1 (клетка 4*4), офсет 65 г/кв.м, обложка из ПВХ с открыткой</t>
  </si>
  <si>
    <t xml:space="preserve">Желтые тюльпаны </t>
  </si>
  <si>
    <t>10965(5)</t>
  </si>
  <si>
    <t>Фрукты</t>
  </si>
  <si>
    <t>Белые щенок</t>
  </si>
  <si>
    <t>Лето. Цветы</t>
  </si>
  <si>
    <t xml:space="preserve">Японский мотив </t>
  </si>
  <si>
    <t>Горная река</t>
  </si>
  <si>
    <t>Белые цветы</t>
  </si>
  <si>
    <t>Красная смородина</t>
  </si>
  <si>
    <t>Авто. Dodge</t>
  </si>
  <si>
    <t>Кот и аквариум</t>
  </si>
  <si>
    <t>Авто. Porsche</t>
  </si>
  <si>
    <t>Белый  котёнок</t>
  </si>
  <si>
    <t>Розовый букет</t>
  </si>
  <si>
    <t>Шерпей</t>
  </si>
  <si>
    <t>Прикольный кролик</t>
  </si>
  <si>
    <t>Ученый кот</t>
  </si>
  <si>
    <t>Котенок в цветах</t>
  </si>
  <si>
    <t>Горный водопад</t>
  </si>
  <si>
    <t>Авто.Audi</t>
  </si>
  <si>
    <t>Авто.Niissan</t>
  </si>
  <si>
    <t>Авто. Aston Martin</t>
  </si>
  <si>
    <t>Дельфин</t>
  </si>
  <si>
    <t>Ледяная клубника</t>
  </si>
  <si>
    <t>Лучшие друзья</t>
  </si>
  <si>
    <t>Касатка</t>
  </si>
  <si>
    <t>Котёнок</t>
  </si>
  <si>
    <t>Водопад</t>
  </si>
  <si>
    <t>6.   ЗАПИСНЫЕ  КНИЖКИ без АЛФАВИТА</t>
  </si>
  <si>
    <t>1с180</t>
  </si>
  <si>
    <t>Записная книжка "Вояж" 64 л. (61*85), печать 1+1 (клетка 4*4), офсет 65 г/кв.м, обложка из ПВХ</t>
  </si>
  <si>
    <t>ПВХ</t>
  </si>
  <si>
    <t>10724(1)</t>
  </si>
  <si>
    <t>10724(2)</t>
  </si>
  <si>
    <t>1С196</t>
  </si>
  <si>
    <t xml:space="preserve">Записная книжка 80 л. (107*140), печать 1+1 кр.,  офсет,обложка 7БЦ – 4+0, с глянцевой пленкой </t>
  </si>
  <si>
    <t>3.    КНИГИ  УЧЕТА</t>
  </si>
  <si>
    <t>1с191</t>
  </si>
  <si>
    <t>11398*</t>
  </si>
  <si>
    <t>Книга учета 80 л., А4, Вишера (клетка 5*5), твердая обложка в 2 краски, переплет №7БЦ</t>
  </si>
  <si>
    <t>1с210</t>
  </si>
  <si>
    <t>11397*</t>
  </si>
  <si>
    <t>Книга учета 96 л., А4, Вишера (клетка 5*5), твердая обложка в 2 краски, переплет №7БЦ</t>
  </si>
  <si>
    <t>1с232</t>
  </si>
  <si>
    <t>10612(1)</t>
  </si>
  <si>
    <t>Книга учета 80 л., А4, офсет (клетка 5*5), цветная обложка под пленкой, переплет №7БЦ</t>
  </si>
  <si>
    <t>1с242</t>
  </si>
  <si>
    <t>Книга учета 96 л.,А4,  офсет (клетка 5*5), твердая обложка, переплет 7, бумвинил</t>
  </si>
  <si>
    <t>1с95</t>
  </si>
  <si>
    <t>9960</t>
  </si>
  <si>
    <t>Тетрадь 12 л., клетка + поля (170*205), офсет</t>
  </si>
  <si>
    <t>9898</t>
  </si>
  <si>
    <t>Тетрадь 12 л., линия + поля (170*205), офсет</t>
  </si>
  <si>
    <t>1с162</t>
  </si>
  <si>
    <t>8690*05КК</t>
  </si>
  <si>
    <t>Тетрадь 18 л., клетка + поля (170*205), офсет</t>
  </si>
  <si>
    <t>Тетрадь 18 л., линия + поля (170*205), офсет</t>
  </si>
  <si>
    <t xml:space="preserve">Тетрадь 18 л., клетка + поля (170*205), офсет, обложка в 2 краски, твердая обложка  </t>
  </si>
  <si>
    <t>«Герб»</t>
  </si>
  <si>
    <t>«Интернет»</t>
  </si>
  <si>
    <t xml:space="preserve">Тетрадь 18 л., линия + поля (170*205), офсет, обложка в 2 краски, твердая обложка   </t>
  </si>
  <si>
    <t>«Куранты»</t>
  </si>
  <si>
    <t xml:space="preserve">Тетрадь 18 л., линия + поля (170*205), офсет, обложка в 2 краски, твердая обложка </t>
  </si>
  <si>
    <t>«Кремль»</t>
  </si>
  <si>
    <t>1с177</t>
  </si>
  <si>
    <t>Тетрадь 48 л., клетка + поля (165*205), офсет, цветная обложка, мелов. картон</t>
  </si>
  <si>
    <t>Big City</t>
  </si>
  <si>
    <t>Big Ben</t>
  </si>
  <si>
    <t>Тетрадь 48 л., клетка + поля (165*205), офсет, цветная обложка, мелов. Картон</t>
  </si>
  <si>
    <t>Tropik fruit</t>
  </si>
  <si>
    <t>Авто.Volkswagen</t>
  </si>
  <si>
    <t>Авто.Porshe.</t>
  </si>
  <si>
    <t>Айсберг</t>
  </si>
  <si>
    <t xml:space="preserve">Веселый старт: кошки -мышки </t>
  </si>
  <si>
    <t>Виноград</t>
  </si>
  <si>
    <t xml:space="preserve">Горные цветы </t>
  </si>
  <si>
    <t xml:space="preserve">Дельфины </t>
  </si>
  <si>
    <t xml:space="preserve">Живой подарок .Щенки </t>
  </si>
  <si>
    <t>Игуана</t>
  </si>
  <si>
    <t xml:space="preserve">Контрасты:  закат </t>
  </si>
  <si>
    <t>Контрасты: солнце в скалах</t>
  </si>
  <si>
    <t xml:space="preserve">Красная смародина </t>
  </si>
  <si>
    <t xml:space="preserve">Лесной водопад </t>
  </si>
  <si>
    <t xml:space="preserve">Морская волна </t>
  </si>
  <si>
    <t xml:space="preserve">Мост над водопадом </t>
  </si>
  <si>
    <t xml:space="preserve">Пагода. Восточный мотив </t>
  </si>
  <si>
    <t>Прикол</t>
  </si>
  <si>
    <t>Терьер в очках</t>
  </si>
  <si>
    <t xml:space="preserve">Пушистая семейка. Котята </t>
  </si>
  <si>
    <t xml:space="preserve">Тигр </t>
  </si>
  <si>
    <t>Цветы.  Японский стиль</t>
  </si>
  <si>
    <t>1с253</t>
  </si>
  <si>
    <t>Тетрадь 48 л., клетка + поля (165*205), офсет, цветная обл, мелов картон УФ лак</t>
  </si>
  <si>
    <t>Catand MAUSE</t>
  </si>
  <si>
    <t>Сats eyes  (Кошачьи глаза)</t>
  </si>
  <si>
    <t>Chevrolet</t>
  </si>
  <si>
    <t>Avto.SPORTSAR</t>
  </si>
  <si>
    <t>Котенок в подарок</t>
  </si>
  <si>
    <t>Персидский котенок</t>
  </si>
  <si>
    <t>Попугай Ара</t>
  </si>
  <si>
    <t>Приколы</t>
  </si>
  <si>
    <t>Cats and Dog</t>
  </si>
  <si>
    <t>Жираф</t>
  </si>
  <si>
    <t>Зебры</t>
  </si>
  <si>
    <t>Лягушонок</t>
  </si>
  <si>
    <t>Ушастый друг</t>
  </si>
  <si>
    <t>1с254</t>
  </si>
  <si>
    <t xml:space="preserve">Тетрадь 48 л., клетка + поля (165*205), офсет, цветная обл, мелов картон, блестки </t>
  </si>
  <si>
    <t>Гламурный цветок</t>
  </si>
  <si>
    <t>Зимняя вишня</t>
  </si>
  <si>
    <t>Золотой цветок</t>
  </si>
  <si>
    <t>Тетрадь 48 л., клетка + поля (165*205), офсет, цветная обл, мелов картон, блестки</t>
  </si>
  <si>
    <t>Котенок в бокале</t>
  </si>
  <si>
    <t>Ледяной апельсин</t>
  </si>
  <si>
    <t>Лесной  водопад</t>
  </si>
  <si>
    <t>Огненный дракон</t>
  </si>
  <si>
    <t>Котенок и арбуз</t>
  </si>
  <si>
    <t>Серебряный дождь</t>
  </si>
  <si>
    <t>Флердоранж</t>
  </si>
  <si>
    <t>Королевский шарпей</t>
  </si>
  <si>
    <t>Лагуна — фантазия</t>
  </si>
  <si>
    <t>Серебряный восход</t>
  </si>
  <si>
    <t>Тетрадь 48 л., клетка + поля (165*205), офсет, цветная обл, мелов.картон,блестки</t>
  </si>
  <si>
    <t>Фантастическое озеро</t>
  </si>
  <si>
    <t>Ferrari Adua</t>
  </si>
  <si>
    <t>1с204</t>
  </si>
  <si>
    <t>9435*01</t>
  </si>
  <si>
    <t>41400485</t>
  </si>
  <si>
    <t>Дневник 48 л., (165*205), блок в 1 краску, офсет 65 г/кв.м, цветная обложка, мело. картон</t>
  </si>
  <si>
    <t>Small friend</t>
  </si>
  <si>
    <t>Цыпленок</t>
  </si>
  <si>
    <t>Хомячек</t>
  </si>
  <si>
    <t>1с205</t>
  </si>
  <si>
    <t>9437*01</t>
  </si>
  <si>
    <t>41400484</t>
  </si>
  <si>
    <t>Шотландка</t>
  </si>
  <si>
    <t>Герб на фоне зеленой шотландки</t>
  </si>
  <si>
    <t>41400545</t>
  </si>
  <si>
    <t>Герб на фоне красной шотландки</t>
  </si>
  <si>
    <t>41400549</t>
  </si>
  <si>
    <t>Замок на фоне зеленой шотландки</t>
  </si>
  <si>
    <t>41400547</t>
  </si>
  <si>
    <t>Замок на фоне красной шотландки</t>
  </si>
  <si>
    <t>1с144</t>
  </si>
  <si>
    <t>Блокнот на евроспирали, 140*190мм., блок 4+4, мелов. 130г/кв.м.</t>
  </si>
  <si>
    <t>Герб, кремль, триколор</t>
  </si>
  <si>
    <t>Ассоциация</t>
  </si>
  <si>
    <t>Капли на стекле</t>
  </si>
  <si>
    <t>1с238</t>
  </si>
  <si>
    <t>10885(20)</t>
  </si>
  <si>
    <t>Блокнот (90х140), офсет 50л., пружина, цветная обложка</t>
  </si>
  <si>
    <t>Ассорти</t>
  </si>
  <si>
    <t>1с239</t>
  </si>
  <si>
    <t>10886(06)</t>
  </si>
  <si>
    <t>10886(07)</t>
  </si>
  <si>
    <t>Black Cat</t>
  </si>
  <si>
    <t>10886(02)</t>
  </si>
  <si>
    <t>Котенок Игруня</t>
  </si>
  <si>
    <t>10886(08)</t>
  </si>
  <si>
    <t>Оранжевый. Кожа</t>
  </si>
  <si>
    <t>10886(10)</t>
  </si>
  <si>
    <t>Саратов. Университет</t>
  </si>
  <si>
    <t>1с186</t>
  </si>
  <si>
    <t>Набор белого картона (210*290)</t>
  </si>
  <si>
    <t>Пингвины</t>
  </si>
  <si>
    <t>1c186</t>
  </si>
  <si>
    <t>Совенок</t>
  </si>
  <si>
    <t>Набор белого картона 210*290), 8 л.</t>
  </si>
  <si>
    <t>Porche</t>
  </si>
  <si>
    <t>1с251</t>
  </si>
  <si>
    <t>9838(1)</t>
  </si>
  <si>
    <t>41401005</t>
  </si>
  <si>
    <t>Набор белого картона (170*320), 8 л.</t>
  </si>
  <si>
    <t>9838(2)</t>
  </si>
  <si>
    <t>Набор белого картона А 4 (200*250), 8 л., картон "Ладога" 260 г/кв.м, цветная бандероль из "Ладоги"</t>
  </si>
  <si>
    <t>Белая  AUDI</t>
  </si>
  <si>
    <t>3838(3)</t>
  </si>
  <si>
    <t>Белый тигр</t>
  </si>
  <si>
    <t>1с194</t>
  </si>
  <si>
    <t>Набор цветного картона А4 (210*290), 8л./ 8 цветов, картон "Ладога" 260 г/кв.м.</t>
  </si>
  <si>
    <t>Авто-Мото</t>
  </si>
  <si>
    <t>Мышата с мячом</t>
  </si>
  <si>
    <t>Попугай</t>
  </si>
  <si>
    <t>1с165</t>
  </si>
  <si>
    <t>10967(1)</t>
  </si>
  <si>
    <t>41400973</t>
  </si>
  <si>
    <t>Набор цветной бумаги А 4 (А 3 пополам), 8 л./8 цв., газетная 48 г/кв.м, цветная обложка, офсет</t>
  </si>
  <si>
    <t>Ford</t>
  </si>
  <si>
    <t>Щенок и утенок</t>
  </si>
  <si>
    <t>1С33</t>
  </si>
  <si>
    <t>Тетрадь для рисования 12 л. (203*285), офсет, цветная обложка, мелов. бумага, на скобах</t>
  </si>
  <si>
    <t>CITROEN</t>
  </si>
  <si>
    <t>Тукан</t>
  </si>
  <si>
    <t>Маленькие художники</t>
  </si>
  <si>
    <t>1с178</t>
  </si>
  <si>
    <t>10281(2)</t>
  </si>
  <si>
    <t>Тетрадь для рисования 20л. (203*285), офсет, цветная обложка, мелов. бумага, на скобах</t>
  </si>
  <si>
    <t>Робот на планете</t>
  </si>
  <si>
    <t>10103(3)</t>
  </si>
  <si>
    <t>Сказочный лев</t>
  </si>
  <si>
    <t>Белый котенок в ромашках</t>
  </si>
  <si>
    <t xml:space="preserve">Зебра </t>
  </si>
  <si>
    <t xml:space="preserve">Котенок и спящий щенок </t>
  </si>
  <si>
    <t>Звезда автострады</t>
  </si>
  <si>
    <t>1с206</t>
  </si>
  <si>
    <t>Альбом для рисования 40 л., (203*285), офсет, цветная обложка, мелов. картон, клеевой переплет</t>
  </si>
  <si>
    <t xml:space="preserve">Маленькие художники . Котята </t>
  </si>
  <si>
    <t>Осень. Водопад</t>
  </si>
  <si>
    <t>Авто. Chevrolet</t>
  </si>
  <si>
    <t>1c206</t>
  </si>
  <si>
    <t>Морская волна Citroen</t>
  </si>
  <si>
    <t xml:space="preserve">Подводный мир </t>
  </si>
  <si>
    <t>Фантазия. Единорог</t>
  </si>
  <si>
    <t>Цветной жираф</t>
  </si>
  <si>
    <t>1с48</t>
  </si>
  <si>
    <t>Бумага чертежная (ватман) А1, (594*841) офсет ГОЗНАК 160 г/кв.м (594*841)</t>
  </si>
  <si>
    <t>1с26</t>
  </si>
  <si>
    <t>10358(2)</t>
  </si>
  <si>
    <t>41400196</t>
  </si>
  <si>
    <t>Бумага для оклейки окон (50мм*33м), бумага писчая 60/65 г/кв.м, бандероль в 2 краски, офсет</t>
  </si>
  <si>
    <t>1с98</t>
  </si>
  <si>
    <t>Бумага для записей «Кубарик» 90*100 мм офсет без печати, 30мм обложка в1кр.,</t>
  </si>
  <si>
    <t>1с44</t>
  </si>
  <si>
    <t>Бумага для каталогов и картотек, (75*125), офс. 160-235 г/кв.м,  в 4 краски, мелов.</t>
  </si>
  <si>
    <t>1с46</t>
  </si>
  <si>
    <t>Бумага для заметок 100 л., А7+ (90*130), офсет 65 г/кв.м, бандероль в 2 краски, офсет</t>
  </si>
  <si>
    <t>шт.</t>
  </si>
  <si>
    <t>1с230</t>
  </si>
  <si>
    <t>Бумага для записей "Кубик в пленке" (87*87*87), офсет, 65 г/кв.м</t>
  </si>
  <si>
    <t>16.   ЛИСТОВАЯ ПРОДУКЦИЯ</t>
  </si>
  <si>
    <t>10930(4)</t>
  </si>
  <si>
    <t>Почетная грамота А4 (210*297), печать в 4 краски, бумага мелованная 250 г/кв.м, тиснение фольгой, конгрев</t>
  </si>
  <si>
    <t>Синий фон</t>
  </si>
  <si>
    <t>10930(1)</t>
  </si>
  <si>
    <t>Красный фон</t>
  </si>
  <si>
    <t>10930(2)</t>
  </si>
  <si>
    <t>Малиновый фон</t>
  </si>
  <si>
    <t>10930(3)</t>
  </si>
  <si>
    <t>Сиреневый фон</t>
  </si>
  <si>
    <t>17.   ДЛЯ СТУДЕНТОВ</t>
  </si>
  <si>
    <t>1с133</t>
  </si>
  <si>
    <t>Блок для черчения 20 л., А3, офсет 160 г/кв.м</t>
  </si>
  <si>
    <t>Chrysler</t>
  </si>
  <si>
    <t>1с244</t>
  </si>
  <si>
    <t>Блок для черчения 10 л., А3, офсет 160 г/кв.м</t>
  </si>
  <si>
    <t>Автокласс</t>
  </si>
  <si>
    <t>1с259</t>
  </si>
  <si>
    <t xml:space="preserve">Блок для черчения 20 л., А3, офсет 160 г/кв.м </t>
  </si>
  <si>
    <t>с рамкой</t>
  </si>
  <si>
    <t>Тауэрский мост</t>
  </si>
  <si>
    <t>1с115</t>
  </si>
  <si>
    <t>20092(3)</t>
  </si>
  <si>
    <t>Блок для черчения 20 л., А4, офсет 160 г/кв.м, бондероль черно-бел., плотный офсет</t>
  </si>
  <si>
    <t>Авиа</t>
  </si>
  <si>
    <t>20093(2)</t>
  </si>
  <si>
    <t>Suzuki-GSXR</t>
  </si>
  <si>
    <t>20094(1)</t>
  </si>
  <si>
    <t>AUDI TT</t>
  </si>
  <si>
    <t>1с147</t>
  </si>
  <si>
    <t>7055</t>
  </si>
  <si>
    <t>41400236</t>
  </si>
  <si>
    <t>1с124</t>
  </si>
  <si>
    <t>Курсовая работа 50 л., А 4, скоросшиватель, с "зеброй"</t>
  </si>
  <si>
    <t>1с174</t>
  </si>
  <si>
    <t>Обложка к дипломной работе, А4, обложка картон + ПВХ</t>
  </si>
  <si>
    <t>Тиснение фольгой</t>
  </si>
  <si>
    <t>Бордовый цв.117</t>
  </si>
  <si>
    <t>11052(1)</t>
  </si>
  <si>
    <t>Темно-зеленый цв.918</t>
  </si>
  <si>
    <t>11052(2)</t>
  </si>
  <si>
    <t>Черный цв.99</t>
  </si>
  <si>
    <t>Бумага полноценная ф. А3, А4 типографская (60 г/м2)</t>
  </si>
  <si>
    <t>кг</t>
  </si>
  <si>
    <t>Формованные отходы А4, 1 кг, типографическая</t>
  </si>
  <si>
    <t>Бумага полноценная ф. А3, А4 офсетная (60, 65, 70, 100, 120, 160, 200, 235 г/м2)</t>
  </si>
  <si>
    <t>При предоплате существует система скидок:</t>
  </si>
  <si>
    <r>
      <t xml:space="preserve">от </t>
    </r>
    <r>
      <rPr>
        <b/>
        <i/>
        <sz val="18"/>
        <rFont val="Arial"/>
        <family val="2"/>
      </rPr>
      <t xml:space="preserve">1 000 </t>
    </r>
    <r>
      <rPr>
        <b/>
        <i/>
        <sz val="14"/>
        <rFont val="Arial"/>
        <family val="2"/>
      </rPr>
      <t xml:space="preserve">руб. - </t>
    </r>
    <r>
      <rPr>
        <b/>
        <i/>
        <sz val="18"/>
        <rFont val="Arial"/>
        <family val="2"/>
      </rPr>
      <t>1%</t>
    </r>
  </si>
  <si>
    <r>
      <t xml:space="preserve">от </t>
    </r>
    <r>
      <rPr>
        <b/>
        <i/>
        <sz val="18"/>
        <rFont val="Arial"/>
        <family val="2"/>
      </rPr>
      <t xml:space="preserve">3 000 </t>
    </r>
    <r>
      <rPr>
        <b/>
        <i/>
        <sz val="14"/>
        <rFont val="Arial"/>
        <family val="2"/>
      </rPr>
      <t xml:space="preserve">руб. - </t>
    </r>
    <r>
      <rPr>
        <b/>
        <i/>
        <sz val="18"/>
        <rFont val="Arial"/>
        <family val="2"/>
      </rPr>
      <t>2%</t>
    </r>
  </si>
  <si>
    <r>
      <t xml:space="preserve">от </t>
    </r>
    <r>
      <rPr>
        <b/>
        <i/>
        <sz val="18"/>
        <rFont val="Arial"/>
        <family val="2"/>
      </rPr>
      <t xml:space="preserve">5 000 </t>
    </r>
    <r>
      <rPr>
        <b/>
        <i/>
        <sz val="14"/>
        <rFont val="Arial"/>
        <family val="2"/>
      </rPr>
      <t xml:space="preserve">руб. - </t>
    </r>
    <r>
      <rPr>
        <b/>
        <i/>
        <sz val="18"/>
        <rFont val="Arial"/>
        <family val="2"/>
      </rPr>
      <t>3%</t>
    </r>
  </si>
  <si>
    <r>
      <t xml:space="preserve">от </t>
    </r>
    <r>
      <rPr>
        <b/>
        <i/>
        <sz val="18"/>
        <rFont val="Arial"/>
        <family val="2"/>
      </rPr>
      <t>10 000</t>
    </r>
    <r>
      <rPr>
        <b/>
        <i/>
        <sz val="14"/>
        <rFont val="Arial"/>
        <family val="2"/>
      </rPr>
      <t xml:space="preserve"> руб. - </t>
    </r>
    <r>
      <rPr>
        <b/>
        <i/>
        <sz val="18"/>
        <rFont val="Arial"/>
        <family val="2"/>
      </rPr>
      <t>4%</t>
    </r>
  </si>
  <si>
    <r>
      <t xml:space="preserve">от </t>
    </r>
    <r>
      <rPr>
        <b/>
        <i/>
        <sz val="18"/>
        <rFont val="Arial"/>
        <family val="2"/>
      </rPr>
      <t>20 000</t>
    </r>
    <r>
      <rPr>
        <b/>
        <i/>
        <sz val="14"/>
        <rFont val="Arial"/>
        <family val="2"/>
      </rPr>
      <t xml:space="preserve"> руб. - </t>
    </r>
    <r>
      <rPr>
        <b/>
        <i/>
        <sz val="18"/>
        <rFont val="Arial"/>
        <family val="2"/>
      </rPr>
      <t>6%</t>
    </r>
  </si>
  <si>
    <r>
      <t xml:space="preserve">от </t>
    </r>
    <r>
      <rPr>
        <b/>
        <i/>
        <sz val="18"/>
        <rFont val="Arial"/>
        <family val="2"/>
      </rPr>
      <t>30 000</t>
    </r>
    <r>
      <rPr>
        <b/>
        <i/>
        <sz val="14"/>
        <rFont val="Arial"/>
        <family val="2"/>
      </rPr>
      <t xml:space="preserve"> руб. - </t>
    </r>
    <r>
      <rPr>
        <b/>
        <i/>
        <sz val="18"/>
        <rFont val="Arial"/>
        <family val="2"/>
      </rPr>
      <t>7%</t>
    </r>
  </si>
  <si>
    <r>
      <t xml:space="preserve">от </t>
    </r>
    <r>
      <rPr>
        <b/>
        <i/>
        <sz val="18"/>
        <rFont val="Arial"/>
        <family val="2"/>
      </rPr>
      <t>40 000</t>
    </r>
    <r>
      <rPr>
        <b/>
        <i/>
        <sz val="14"/>
        <rFont val="Arial"/>
        <family val="2"/>
      </rPr>
      <t xml:space="preserve"> руб. - </t>
    </r>
    <r>
      <rPr>
        <b/>
        <i/>
        <sz val="18"/>
        <rFont val="Arial"/>
        <family val="2"/>
      </rPr>
      <t>8%</t>
    </r>
  </si>
  <si>
    <r>
      <t xml:space="preserve">от </t>
    </r>
    <r>
      <rPr>
        <b/>
        <i/>
        <sz val="18"/>
        <rFont val="Arial"/>
        <family val="2"/>
      </rPr>
      <t>50 000</t>
    </r>
    <r>
      <rPr>
        <b/>
        <i/>
        <sz val="14"/>
        <rFont val="Arial"/>
        <family val="2"/>
      </rPr>
      <t xml:space="preserve"> руб. - </t>
    </r>
    <r>
      <rPr>
        <b/>
        <i/>
        <sz val="18"/>
        <rFont val="Arial"/>
        <family val="2"/>
      </rPr>
      <t>9%</t>
    </r>
  </si>
  <si>
    <t>Бордо с прожилками</t>
  </si>
  <si>
    <t xml:space="preserve">Темно-серо-синий </t>
  </si>
  <si>
    <t xml:space="preserve">Красный с прожилками </t>
  </si>
  <si>
    <t>Шарпей</t>
  </si>
  <si>
    <t>Абтракция</t>
  </si>
  <si>
    <t>Новый город</t>
  </si>
  <si>
    <t>Офис  тайм.</t>
  </si>
  <si>
    <t>Бордовый</t>
  </si>
  <si>
    <t>Темно- красный с прожилками</t>
  </si>
  <si>
    <t xml:space="preserve">Бордо </t>
  </si>
  <si>
    <t>1с257</t>
  </si>
  <si>
    <t>Венеция</t>
  </si>
  <si>
    <t xml:space="preserve">Замок и мост </t>
  </si>
  <si>
    <t>Золотой портал</t>
  </si>
  <si>
    <t>Синий кристалл</t>
  </si>
  <si>
    <t>Цветок. Узор тушью.</t>
  </si>
  <si>
    <t>Авто.Rover</t>
  </si>
  <si>
    <t>Авто. Cadilac</t>
  </si>
  <si>
    <t>Color</t>
  </si>
  <si>
    <t>Розы</t>
  </si>
  <si>
    <t>Коричневый</t>
  </si>
  <si>
    <t>Лилии</t>
  </si>
  <si>
    <t>Водный мир</t>
  </si>
  <si>
    <t>Авто. Mazda RXB</t>
  </si>
  <si>
    <t>Вишневый цвет</t>
  </si>
  <si>
    <t>Зима</t>
  </si>
  <si>
    <t>Авто. Infiniti</t>
  </si>
  <si>
    <t>Aвто. Audi</t>
  </si>
  <si>
    <t>Big -Ben</t>
  </si>
  <si>
    <t>Глиттер (блёстки)</t>
  </si>
  <si>
    <t xml:space="preserve">Цветы. </t>
  </si>
  <si>
    <t>Горная рка</t>
  </si>
  <si>
    <t>Котенок</t>
  </si>
  <si>
    <t>Букет роз</t>
  </si>
  <si>
    <r>
      <t xml:space="preserve">от </t>
    </r>
    <r>
      <rPr>
        <b/>
        <i/>
        <sz val="18"/>
        <rFont val="Arial"/>
        <family val="2"/>
      </rPr>
      <t>100 000</t>
    </r>
    <r>
      <rPr>
        <b/>
        <i/>
        <sz val="14"/>
        <rFont val="Arial"/>
        <family val="2"/>
      </rPr>
      <t xml:space="preserve"> руб. - </t>
    </r>
    <r>
      <rPr>
        <b/>
        <i/>
        <sz val="18"/>
        <rFont val="Arial"/>
        <family val="2"/>
      </rPr>
      <t>14%</t>
    </r>
  </si>
  <si>
    <t>8  ТЕТРАДИ ОБЩИЕ С ЦВЕТНОЙ ОБЛОЖКОЙ</t>
  </si>
  <si>
    <r>
      <t xml:space="preserve">7.  ТЕТРАДИ ШКОЛЬНЫЕ  12л. </t>
    </r>
    <r>
      <rPr>
        <b/>
        <sz val="11"/>
        <color indexed="12"/>
        <rFont val="Arial"/>
        <family val="2"/>
      </rPr>
      <t>И</t>
    </r>
    <r>
      <rPr>
        <b/>
        <sz val="14"/>
        <color indexed="12"/>
        <rFont val="Arial"/>
        <family val="2"/>
      </rPr>
      <t xml:space="preserve"> 18 л. </t>
    </r>
  </si>
  <si>
    <t>9.    ТЕТРАДИ ОБЩИЕ С УФ ЛАКОМ</t>
  </si>
  <si>
    <t>10.    ТЕТРАДИ ОБЩИЕ С БЛЕСТКАМИ</t>
  </si>
  <si>
    <t>11.    ДНЕВНИКИ    (РАСПРОДАЖА)</t>
  </si>
  <si>
    <t>13.  НАБОРЫ КАРТОНА и БУМАГИ для ПОДЕЛОК</t>
  </si>
  <si>
    <t>14.    ДЛЯ РИСОВАНИЯ / ЧЕРЧЕНИЯ</t>
  </si>
  <si>
    <t>15.   БУМАГИ для ЗАПИСЕЙ</t>
  </si>
  <si>
    <t>18. ПРЕДЛАГАЕМ  БУМАГУ</t>
  </si>
  <si>
    <t>Альпийская роза</t>
  </si>
  <si>
    <t>Букет цветов</t>
  </si>
  <si>
    <t>Город в скалах</t>
  </si>
  <si>
    <t>Золотые монеты</t>
  </si>
  <si>
    <t>Собачка с букетом роз</t>
  </si>
  <si>
    <t>Японский сад</t>
  </si>
  <si>
    <t>Sportcare</t>
  </si>
  <si>
    <t>Реферат 24 л., А 4, офсет, с "зеброй",  обл.картон</t>
  </si>
  <si>
    <t xml:space="preserve">12.   БЛОКНОТЫ  </t>
  </si>
  <si>
    <t>Office time</t>
  </si>
  <si>
    <t xml:space="preserve">ПРАЙС-ЛИСТ на 04.05.2009г. </t>
  </si>
  <si>
    <t>Авто. Akura.</t>
  </si>
  <si>
    <t>Сиамский котенок</t>
  </si>
  <si>
    <t>Mersedes</t>
  </si>
  <si>
    <t>Фруктовое изобилие</t>
  </si>
  <si>
    <t>Салют на красной площади</t>
  </si>
  <si>
    <t xml:space="preserve">Замок </t>
  </si>
  <si>
    <t>Щенок в красной  шапочке</t>
  </si>
  <si>
    <t>Остров</t>
  </si>
  <si>
    <t>Волшебный кот</t>
  </si>
  <si>
    <t>Авто.Mazda RX8</t>
  </si>
  <si>
    <t>Пламенный цветок</t>
  </si>
  <si>
    <t>Кот - репер</t>
  </si>
  <si>
    <t>Авто. Mitsubihi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</si>
</sst>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10"/>
      <name val="Arial"/>
      <family val="2"/>
    </font>
    <font>
      <b/>
      <i/>
      <sz val="18"/>
      <color indexed="10"/>
      <name val="Arial"/>
      <family val="2"/>
    </font>
    <font>
      <b/>
      <sz val="16"/>
      <color indexed="10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24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9"/>
      <color indexed="8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Cyr"/>
      <family val="2"/>
    </font>
    <font>
      <b/>
      <sz val="9"/>
      <color indexed="12"/>
      <name val="Arial"/>
      <family val="2"/>
    </font>
    <font>
      <u val="single"/>
      <sz val="7.5"/>
      <color indexed="12"/>
      <name val="Arial Cyr"/>
      <family val="2"/>
    </font>
    <font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b/>
      <sz val="11"/>
      <color indexed="10"/>
      <name val="Arial Cyr"/>
      <family val="2"/>
    </font>
    <font>
      <b/>
      <sz val="11"/>
      <name val="Arial Cyr"/>
      <family val="2"/>
    </font>
    <font>
      <sz val="9"/>
      <name val="Arial Baltic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Cyr"/>
      <family val="2"/>
    </font>
    <font>
      <sz val="9"/>
      <color indexed="10"/>
      <name val="Arial Cyr"/>
      <family val="2"/>
    </font>
    <font>
      <b/>
      <sz val="11"/>
      <color indexed="8"/>
      <name val="Arial Cyr"/>
      <family val="2"/>
    </font>
    <font>
      <b/>
      <sz val="9"/>
      <name val="Arial Baltic"/>
      <family val="2"/>
    </font>
    <font>
      <sz val="9"/>
      <color indexed="8"/>
      <name val="Arial Baltic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Baltic"/>
      <family val="2"/>
    </font>
    <font>
      <b/>
      <sz val="16"/>
      <color indexed="8"/>
      <name val="Arial"/>
      <family val="2"/>
    </font>
    <font>
      <b/>
      <sz val="16"/>
      <color indexed="12"/>
      <name val="Arial Cyr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sz val="11"/>
      <color indexed="12"/>
      <name val="Arial"/>
      <family val="2"/>
    </font>
    <font>
      <sz val="10"/>
      <color indexed="10"/>
      <name val="Arial Cyr"/>
      <family val="2"/>
    </font>
    <font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top"/>
    </xf>
    <xf numFmtId="0" fontId="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 wrapText="1"/>
    </xf>
    <xf numFmtId="2" fontId="14" fillId="0" borderId="5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2" fontId="17" fillId="0" borderId="3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top" shrinkToFit="1"/>
    </xf>
    <xf numFmtId="0" fontId="20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2" fontId="24" fillId="0" borderId="3" xfId="0" applyNumberFormat="1" applyFont="1" applyFill="1" applyBorder="1" applyAlignment="1">
      <alignment horizontal="right" vertical="top" wrapText="1"/>
    </xf>
    <xf numFmtId="0" fontId="25" fillId="0" borderId="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4" fontId="24" fillId="0" borderId="0" xfId="0" applyNumberFormat="1" applyFont="1" applyFill="1" applyBorder="1" applyAlignment="1">
      <alignment horizontal="left" vertical="top" wrapText="1"/>
    </xf>
    <xf numFmtId="0" fontId="26" fillId="0" borderId="7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left" vertical="top" shrinkToFit="1"/>
    </xf>
    <xf numFmtId="0" fontId="26" fillId="0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2" fontId="23" fillId="0" borderId="3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left" vertical="top" wrapText="1"/>
    </xf>
    <xf numFmtId="4" fontId="23" fillId="0" borderId="0" xfId="0" applyNumberFormat="1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vertical="center" shrinkToFit="1"/>
    </xf>
    <xf numFmtId="0" fontId="29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/>
    </xf>
    <xf numFmtId="2" fontId="22" fillId="0" borderId="3" xfId="0" applyNumberFormat="1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24" fillId="0" borderId="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 shrinkToFit="1"/>
    </xf>
    <xf numFmtId="0" fontId="26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right" vertical="center"/>
    </xf>
    <xf numFmtId="2" fontId="23" fillId="0" borderId="3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left" vertical="top" shrinkToFit="1"/>
    </xf>
    <xf numFmtId="0" fontId="20" fillId="0" borderId="8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4" fontId="24" fillId="0" borderId="0" xfId="0" applyNumberFormat="1" applyFont="1" applyFill="1" applyAlignment="1">
      <alignment horizontal="left" vertical="top" wrapText="1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vertical="center" shrinkToFit="1"/>
    </xf>
    <xf numFmtId="0" fontId="32" fillId="0" borderId="3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2" fontId="35" fillId="0" borderId="3" xfId="0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center" vertical="center"/>
    </xf>
    <xf numFmtId="2" fontId="24" fillId="0" borderId="0" xfId="18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horizontal="center" vertical="center"/>
    </xf>
    <xf numFmtId="3" fontId="35" fillId="0" borderId="3" xfId="0" applyNumberFormat="1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2" fontId="38" fillId="0" borderId="3" xfId="0" applyNumberFormat="1" applyFont="1" applyFill="1" applyBorder="1" applyAlignment="1">
      <alignment horizontal="right" vertical="top" wrapText="1"/>
    </xf>
    <xf numFmtId="0" fontId="39" fillId="0" borderId="7" xfId="0" applyFont="1" applyFill="1" applyBorder="1" applyAlignment="1">
      <alignment horizontal="left" vertical="top" wrapText="1"/>
    </xf>
    <xf numFmtId="0" fontId="40" fillId="0" borderId="7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vertical="center" shrinkToFit="1"/>
    </xf>
    <xf numFmtId="0" fontId="40" fillId="0" borderId="3" xfId="0" applyFont="1" applyFill="1" applyBorder="1" applyAlignment="1">
      <alignment vertical="center"/>
    </xf>
    <xf numFmtId="2" fontId="41" fillId="0" borderId="3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horizontal="left" vertical="top" wrapText="1"/>
    </xf>
    <xf numFmtId="0" fontId="45" fillId="0" borderId="3" xfId="0" applyFont="1" applyFill="1" applyBorder="1" applyAlignment="1">
      <alignment horizontal="left" vertical="top" wrapText="1"/>
    </xf>
    <xf numFmtId="0" fontId="46" fillId="0" borderId="7" xfId="0" applyFont="1" applyFill="1" applyBorder="1" applyAlignment="1">
      <alignment horizontal="left" vertical="top" wrapText="1"/>
    </xf>
    <xf numFmtId="0" fontId="47" fillId="0" borderId="3" xfId="0" applyFont="1" applyFill="1" applyBorder="1" applyAlignment="1">
      <alignment horizontal="center" vertical="center" shrinkToFit="1"/>
    </xf>
    <xf numFmtId="0" fontId="47" fillId="0" borderId="3" xfId="0" applyFont="1" applyFill="1" applyBorder="1" applyAlignment="1">
      <alignment horizontal="left" vertical="top" shrinkToFit="1"/>
    </xf>
    <xf numFmtId="0" fontId="47" fillId="0" borderId="3" xfId="0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horizontal="left" vertical="top" wrapText="1"/>
    </xf>
    <xf numFmtId="0" fontId="49" fillId="0" borderId="3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4" fontId="42" fillId="0" borderId="0" xfId="0" applyNumberFormat="1" applyFont="1" applyFill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vertical="center" shrinkToFit="1"/>
    </xf>
    <xf numFmtId="0" fontId="50" fillId="0" borderId="3" xfId="0" applyFont="1" applyFill="1" applyBorder="1" applyAlignment="1">
      <alignment vertical="center"/>
    </xf>
    <xf numFmtId="2" fontId="51" fillId="0" borderId="3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4" fontId="24" fillId="0" borderId="0" xfId="18" applyNumberFormat="1" applyFont="1" applyFill="1" applyBorder="1" applyAlignment="1" applyProtection="1">
      <alignment horizontal="left" vertical="top" wrapText="1"/>
      <protection/>
    </xf>
    <xf numFmtId="3" fontId="36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top"/>
    </xf>
    <xf numFmtId="0" fontId="26" fillId="0" borderId="3" xfId="0" applyFont="1" applyFill="1" applyBorder="1" applyAlignment="1">
      <alignment horizontal="left" vertical="top"/>
    </xf>
    <xf numFmtId="0" fontId="20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/>
    </xf>
    <xf numFmtId="0" fontId="5" fillId="0" borderId="3" xfId="0" applyFont="1" applyFill="1" applyBorder="1" applyAlignment="1">
      <alignment/>
    </xf>
    <xf numFmtId="0" fontId="20" fillId="2" borderId="7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left" vertical="top" shrinkToFit="1"/>
    </xf>
    <xf numFmtId="0" fontId="20" fillId="2" borderId="3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2" fontId="24" fillId="2" borderId="3" xfId="0" applyNumberFormat="1" applyFont="1" applyFill="1" applyBorder="1" applyAlignment="1">
      <alignment horizontal="right" vertical="top" wrapText="1"/>
    </xf>
    <xf numFmtId="0" fontId="36" fillId="2" borderId="3" xfId="0" applyFont="1" applyFill="1" applyBorder="1" applyAlignment="1">
      <alignment horizontal="left" vertical="top" wrapText="1"/>
    </xf>
    <xf numFmtId="2" fontId="24" fillId="2" borderId="0" xfId="0" applyNumberFormat="1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4" fontId="24" fillId="2" borderId="0" xfId="0" applyNumberFormat="1" applyFont="1" applyFill="1" applyBorder="1" applyAlignment="1">
      <alignment horizontal="left" vertical="top" wrapText="1"/>
    </xf>
    <xf numFmtId="0" fontId="24" fillId="3" borderId="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left" vertical="top" shrinkToFit="1"/>
    </xf>
    <xf numFmtId="0" fontId="21" fillId="3" borderId="3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2" fontId="24" fillId="3" borderId="3" xfId="0" applyNumberFormat="1" applyFont="1" applyFill="1" applyBorder="1" applyAlignment="1">
      <alignment horizontal="right" vertical="top" wrapText="1"/>
    </xf>
    <xf numFmtId="0" fontId="25" fillId="3" borderId="3" xfId="0" applyFont="1" applyFill="1" applyBorder="1" applyAlignment="1">
      <alignment horizontal="left" vertical="top" wrapText="1"/>
    </xf>
    <xf numFmtId="2" fontId="24" fillId="3" borderId="0" xfId="0" applyNumberFormat="1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4" fontId="24" fillId="3" borderId="0" xfId="0" applyNumberFormat="1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9" fillId="3" borderId="7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vertical="center" shrinkToFit="1"/>
    </xf>
    <xf numFmtId="0" fontId="29" fillId="3" borderId="3" xfId="0" applyFont="1" applyFill="1" applyBorder="1" applyAlignment="1">
      <alignment vertical="center"/>
    </xf>
    <xf numFmtId="0" fontId="31" fillId="3" borderId="3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2" fontId="22" fillId="3" borderId="3" xfId="0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4" fontId="22" fillId="3" borderId="0" xfId="0" applyNumberFormat="1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left" vertical="top" wrapText="1"/>
    </xf>
    <xf numFmtId="2" fontId="24" fillId="3" borderId="0" xfId="18" applyNumberFormat="1" applyFont="1" applyFill="1" applyBorder="1" applyAlignment="1" applyProtection="1">
      <alignment horizontal="left" vertical="top" wrapText="1"/>
      <protection/>
    </xf>
    <xf numFmtId="0" fontId="14" fillId="4" borderId="3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2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33" fillId="4" borderId="3" xfId="0" applyFont="1" applyFill="1" applyBorder="1" applyAlignment="1">
      <alignment horizontal="left" vertical="top"/>
    </xf>
    <xf numFmtId="2" fontId="42" fillId="4" borderId="3" xfId="0" applyNumberFormat="1" applyFont="1" applyFill="1" applyBorder="1" applyAlignment="1">
      <alignment horizontal="right" vertical="top" wrapText="1"/>
    </xf>
    <xf numFmtId="2" fontId="56" fillId="4" borderId="3" xfId="0" applyNumberFormat="1" applyFont="1" applyFill="1" applyBorder="1" applyAlignment="1">
      <alignment horizontal="right" vertical="top" wrapText="1"/>
    </xf>
    <xf numFmtId="0" fontId="57" fillId="4" borderId="3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 wrapTex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6"/>
  <sheetViews>
    <sheetView tabSelected="1" zoomScale="75" zoomScaleNormal="75" workbookViewId="0" topLeftCell="C68">
      <selection activeCell="F136" sqref="F136"/>
    </sheetView>
  </sheetViews>
  <sheetFormatPr defaultColWidth="9.00390625" defaultRowHeight="12.75"/>
  <cols>
    <col min="1" max="1" width="0" style="1" hidden="1" customWidth="1"/>
    <col min="2" max="2" width="5.375" style="2" customWidth="1"/>
    <col min="3" max="3" width="12.125" style="3" customWidth="1"/>
    <col min="4" max="5" width="0" style="3" hidden="1" customWidth="1"/>
    <col min="6" max="6" width="75.25390625" style="3" customWidth="1"/>
    <col min="7" max="7" width="27.75390625" style="4" customWidth="1"/>
    <col min="8" max="8" width="28.00390625" style="4" customWidth="1"/>
    <col min="9" max="9" width="6.375" style="5" customWidth="1"/>
    <col min="10" max="10" width="4.625" style="3" customWidth="1"/>
    <col min="11" max="11" width="7.125" style="6" customWidth="1"/>
    <col min="12" max="12" width="9.875" style="7" customWidth="1"/>
    <col min="13" max="13" width="10.375" style="6" customWidth="1"/>
    <col min="14" max="14" width="11.125" style="8" customWidth="1"/>
    <col min="15" max="16" width="8.75390625" style="6" customWidth="1"/>
    <col min="17" max="17" width="16.375" style="9" customWidth="1"/>
    <col min="18" max="16384" width="8.75390625" style="6" customWidth="1"/>
  </cols>
  <sheetData>
    <row r="1" spans="2:14" ht="24" customHeight="1">
      <c r="B1" s="195" t="s">
        <v>424</v>
      </c>
      <c r="C1" s="195"/>
      <c r="D1" s="195"/>
      <c r="E1" s="195"/>
      <c r="F1" s="195"/>
      <c r="H1" s="10"/>
      <c r="I1" s="186" t="s">
        <v>0</v>
      </c>
      <c r="J1" s="186"/>
      <c r="K1" s="186"/>
      <c r="L1" s="186"/>
      <c r="M1" s="186"/>
      <c r="N1" s="186"/>
    </row>
    <row r="2" spans="2:17" s="11" customFormat="1" ht="21.75" customHeight="1">
      <c r="B2" s="12"/>
      <c r="C2" s="196"/>
      <c r="D2" s="196"/>
      <c r="E2" s="196"/>
      <c r="F2" s="196"/>
      <c r="G2" s="14"/>
      <c r="H2" s="15"/>
      <c r="I2" s="186" t="s">
        <v>1</v>
      </c>
      <c r="J2" s="186"/>
      <c r="K2" s="186"/>
      <c r="L2" s="186"/>
      <c r="M2" s="186"/>
      <c r="N2" s="186"/>
      <c r="Q2" s="16"/>
    </row>
    <row r="3" spans="2:17" s="11" customFormat="1" ht="21.75" customHeight="1">
      <c r="B3" s="12"/>
      <c r="C3" s="13"/>
      <c r="D3" s="13"/>
      <c r="E3" s="13"/>
      <c r="F3" s="13"/>
      <c r="G3" s="14"/>
      <c r="H3" s="15"/>
      <c r="I3" s="186" t="s">
        <v>2</v>
      </c>
      <c r="J3" s="186"/>
      <c r="K3" s="186"/>
      <c r="L3" s="186"/>
      <c r="M3" s="186"/>
      <c r="N3" s="186"/>
      <c r="Q3" s="16"/>
    </row>
    <row r="4" spans="2:17" s="11" customFormat="1" ht="33" customHeight="1">
      <c r="B4" s="187" t="s">
        <v>3</v>
      </c>
      <c r="C4" s="187"/>
      <c r="D4" s="187"/>
      <c r="E4" s="187"/>
      <c r="F4" s="187"/>
      <c r="G4" s="187"/>
      <c r="H4" s="187"/>
      <c r="I4" s="188" t="s">
        <v>4</v>
      </c>
      <c r="J4" s="188"/>
      <c r="K4" s="188"/>
      <c r="L4" s="188"/>
      <c r="M4" s="188"/>
      <c r="N4" s="188"/>
      <c r="Q4" s="16"/>
    </row>
    <row r="5" spans="1:17" s="22" customFormat="1" ht="35.25" customHeight="1">
      <c r="A5" s="17" t="s">
        <v>5</v>
      </c>
      <c r="B5" s="18" t="s">
        <v>5</v>
      </c>
      <c r="C5" s="189" t="s">
        <v>6</v>
      </c>
      <c r="D5" s="18" t="s">
        <v>5</v>
      </c>
      <c r="E5" s="20" t="s">
        <v>7</v>
      </c>
      <c r="F5" s="190" t="s">
        <v>8</v>
      </c>
      <c r="G5" s="191" t="s">
        <v>9</v>
      </c>
      <c r="H5" s="191" t="s">
        <v>10</v>
      </c>
      <c r="I5" s="192" t="s">
        <v>11</v>
      </c>
      <c r="J5" s="21" t="s">
        <v>12</v>
      </c>
      <c r="K5" s="193" t="s">
        <v>13</v>
      </c>
      <c r="L5" s="193"/>
      <c r="M5" s="193"/>
      <c r="N5" s="194" t="s">
        <v>14</v>
      </c>
      <c r="Q5" s="23"/>
    </row>
    <row r="6" spans="1:17" s="22" customFormat="1" ht="94.5" customHeight="1">
      <c r="A6" s="24" t="s">
        <v>5</v>
      </c>
      <c r="B6" s="25" t="s">
        <v>15</v>
      </c>
      <c r="C6" s="189"/>
      <c r="D6" s="25" t="s">
        <v>16</v>
      </c>
      <c r="E6" s="26" t="s">
        <v>5</v>
      </c>
      <c r="F6" s="190"/>
      <c r="G6" s="191"/>
      <c r="H6" s="191"/>
      <c r="I6" s="192"/>
      <c r="J6" s="27" t="s">
        <v>17</v>
      </c>
      <c r="K6" s="28" t="s">
        <v>18</v>
      </c>
      <c r="L6" s="29" t="s">
        <v>19</v>
      </c>
      <c r="M6" s="29" t="s">
        <v>20</v>
      </c>
      <c r="N6" s="194"/>
      <c r="Q6" s="23"/>
    </row>
    <row r="7" spans="1:17" s="36" customFormat="1" ht="36" customHeight="1">
      <c r="A7" s="30"/>
      <c r="B7" s="19"/>
      <c r="C7" s="31"/>
      <c r="D7" s="31"/>
      <c r="E7" s="32"/>
      <c r="F7" s="176" t="s">
        <v>21</v>
      </c>
      <c r="G7" s="32"/>
      <c r="H7" s="32"/>
      <c r="I7" s="33"/>
      <c r="J7" s="32"/>
      <c r="K7" s="34"/>
      <c r="L7" s="34"/>
      <c r="M7" s="34"/>
      <c r="N7" s="35"/>
      <c r="Q7" s="37"/>
    </row>
    <row r="8" spans="1:17" s="48" customFormat="1" ht="15.75" customHeight="1">
      <c r="A8" s="38"/>
      <c r="B8" s="39">
        <v>1</v>
      </c>
      <c r="C8" s="40" t="s">
        <v>27</v>
      </c>
      <c r="D8" s="40"/>
      <c r="E8" s="41"/>
      <c r="F8" s="41" t="s">
        <v>25</v>
      </c>
      <c r="G8" s="42" t="s">
        <v>28</v>
      </c>
      <c r="H8" s="43" t="s">
        <v>372</v>
      </c>
      <c r="I8" s="44">
        <v>14</v>
      </c>
      <c r="J8" s="45" t="s">
        <v>22</v>
      </c>
      <c r="K8" s="46">
        <v>35.32</v>
      </c>
      <c r="L8" s="46">
        <v>32.14</v>
      </c>
      <c r="M8" s="46">
        <v>30.38</v>
      </c>
      <c r="N8" s="47"/>
      <c r="Q8" s="49"/>
    </row>
    <row r="9" spans="1:17" s="48" customFormat="1" ht="15.75" customHeight="1">
      <c r="A9" s="38"/>
      <c r="B9" s="39"/>
      <c r="C9" s="40" t="s">
        <v>27</v>
      </c>
      <c r="D9" s="40"/>
      <c r="E9" s="41"/>
      <c r="F9" s="41" t="s">
        <v>25</v>
      </c>
      <c r="G9" s="42" t="s">
        <v>28</v>
      </c>
      <c r="H9" s="43" t="s">
        <v>31</v>
      </c>
      <c r="I9" s="44">
        <v>14</v>
      </c>
      <c r="J9" s="45" t="s">
        <v>22</v>
      </c>
      <c r="K9" s="46">
        <v>35.32</v>
      </c>
      <c r="L9" s="46">
        <v>32.14</v>
      </c>
      <c r="M9" s="46">
        <v>30.38</v>
      </c>
      <c r="N9" s="47"/>
      <c r="Q9" s="49"/>
    </row>
    <row r="10" spans="1:17" s="48" customFormat="1" ht="15.75" customHeight="1">
      <c r="A10" s="38"/>
      <c r="B10" s="39"/>
      <c r="C10" s="40" t="s">
        <v>27</v>
      </c>
      <c r="D10" s="40"/>
      <c r="E10" s="41"/>
      <c r="F10" s="41" t="s">
        <v>25</v>
      </c>
      <c r="G10" s="42" t="s">
        <v>30</v>
      </c>
      <c r="H10" s="43" t="s">
        <v>33</v>
      </c>
      <c r="I10" s="44">
        <v>14</v>
      </c>
      <c r="J10" s="45" t="s">
        <v>22</v>
      </c>
      <c r="K10" s="46">
        <v>35.32</v>
      </c>
      <c r="L10" s="46">
        <v>32.14</v>
      </c>
      <c r="M10" s="46">
        <v>30.38</v>
      </c>
      <c r="N10" s="47"/>
      <c r="Q10" s="49"/>
    </row>
    <row r="11" spans="1:17" s="48" customFormat="1" ht="15.75" customHeight="1">
      <c r="A11" s="38"/>
      <c r="B11" s="39"/>
      <c r="C11" s="40" t="s">
        <v>27</v>
      </c>
      <c r="D11" s="40"/>
      <c r="E11" s="41"/>
      <c r="F11" s="41" t="s">
        <v>25</v>
      </c>
      <c r="G11" s="42" t="s">
        <v>32</v>
      </c>
      <c r="H11" s="43" t="s">
        <v>33</v>
      </c>
      <c r="I11" s="44">
        <v>14</v>
      </c>
      <c r="J11" s="45" t="s">
        <v>22</v>
      </c>
      <c r="K11" s="46">
        <v>34.44</v>
      </c>
      <c r="L11" s="46">
        <v>31.34</v>
      </c>
      <c r="M11" s="46">
        <v>29.62</v>
      </c>
      <c r="N11" s="47"/>
      <c r="Q11" s="49"/>
    </row>
    <row r="12" spans="1:17" s="48" customFormat="1" ht="15.75" customHeight="1">
      <c r="A12" s="38"/>
      <c r="B12" s="39"/>
      <c r="C12" s="40" t="s">
        <v>27</v>
      </c>
      <c r="D12" s="40"/>
      <c r="E12" s="41"/>
      <c r="F12" s="41" t="s">
        <v>25</v>
      </c>
      <c r="G12" s="42" t="s">
        <v>34</v>
      </c>
      <c r="H12" s="43" t="s">
        <v>29</v>
      </c>
      <c r="I12" s="44">
        <v>14</v>
      </c>
      <c r="J12" s="45" t="s">
        <v>22</v>
      </c>
      <c r="K12" s="46">
        <v>34.44</v>
      </c>
      <c r="L12" s="46">
        <v>31.34</v>
      </c>
      <c r="M12" s="46">
        <v>29.62</v>
      </c>
      <c r="N12" s="47"/>
      <c r="Q12" s="49"/>
    </row>
    <row r="13" spans="1:17" s="48" customFormat="1" ht="15.75" customHeight="1">
      <c r="A13" s="38"/>
      <c r="B13" s="39"/>
      <c r="C13" s="40" t="s">
        <v>27</v>
      </c>
      <c r="D13" s="40"/>
      <c r="E13" s="41"/>
      <c r="F13" s="41" t="s">
        <v>25</v>
      </c>
      <c r="G13" s="42" t="s">
        <v>32</v>
      </c>
      <c r="H13" s="43" t="s">
        <v>377</v>
      </c>
      <c r="I13" s="44">
        <v>14</v>
      </c>
      <c r="J13" s="45" t="s">
        <v>22</v>
      </c>
      <c r="K13" s="46">
        <v>34.44</v>
      </c>
      <c r="L13" s="46">
        <v>31.34</v>
      </c>
      <c r="M13" s="46">
        <v>29.62</v>
      </c>
      <c r="N13" s="47"/>
      <c r="Q13" s="49"/>
    </row>
    <row r="14" spans="1:17" s="48" customFormat="1" ht="15.75" customHeight="1">
      <c r="A14" s="38"/>
      <c r="B14" s="39"/>
      <c r="C14" s="40" t="s">
        <v>27</v>
      </c>
      <c r="D14" s="40"/>
      <c r="E14" s="41"/>
      <c r="F14" s="41" t="s">
        <v>25</v>
      </c>
      <c r="G14" s="42" t="s">
        <v>34</v>
      </c>
      <c r="H14" s="45" t="s">
        <v>35</v>
      </c>
      <c r="I14" s="44">
        <v>14</v>
      </c>
      <c r="J14" s="45" t="s">
        <v>22</v>
      </c>
      <c r="K14" s="46">
        <v>34.44</v>
      </c>
      <c r="L14" s="46">
        <v>31.34</v>
      </c>
      <c r="M14" s="46">
        <v>29.62</v>
      </c>
      <c r="N14" s="47"/>
      <c r="Q14" s="49"/>
    </row>
    <row r="15" spans="1:17" s="48" customFormat="1" ht="15.75" customHeight="1">
      <c r="A15" s="38"/>
      <c r="B15" s="39"/>
      <c r="C15" s="40" t="s">
        <v>27</v>
      </c>
      <c r="D15" s="40"/>
      <c r="E15" s="41"/>
      <c r="F15" s="41" t="s">
        <v>25</v>
      </c>
      <c r="G15" s="42" t="s">
        <v>32</v>
      </c>
      <c r="H15" s="43" t="s">
        <v>372</v>
      </c>
      <c r="I15" s="44">
        <v>14</v>
      </c>
      <c r="J15" s="45" t="s">
        <v>22</v>
      </c>
      <c r="K15" s="46">
        <v>34.44</v>
      </c>
      <c r="L15" s="46">
        <v>31.34</v>
      </c>
      <c r="M15" s="46">
        <v>29.62</v>
      </c>
      <c r="N15" s="47"/>
      <c r="Q15" s="49"/>
    </row>
    <row r="16" spans="1:17" s="48" customFormat="1" ht="15.75" customHeight="1">
      <c r="A16" s="38"/>
      <c r="B16" s="39"/>
      <c r="C16" s="40" t="s">
        <v>27</v>
      </c>
      <c r="D16" s="40"/>
      <c r="E16" s="41"/>
      <c r="F16" s="41" t="s">
        <v>25</v>
      </c>
      <c r="G16" s="42" t="s">
        <v>34</v>
      </c>
      <c r="H16" s="43" t="s">
        <v>36</v>
      </c>
      <c r="I16" s="44">
        <v>14</v>
      </c>
      <c r="J16" s="45" t="s">
        <v>22</v>
      </c>
      <c r="K16" s="46">
        <v>34.44</v>
      </c>
      <c r="L16" s="46">
        <v>31.34</v>
      </c>
      <c r="M16" s="46">
        <v>29.62</v>
      </c>
      <c r="N16" s="47"/>
      <c r="Q16" s="49"/>
    </row>
    <row r="17" spans="1:17" s="48" customFormat="1" ht="15.75" customHeight="1">
      <c r="A17" s="38"/>
      <c r="B17" s="39"/>
      <c r="C17" s="40" t="s">
        <v>27</v>
      </c>
      <c r="D17" s="40"/>
      <c r="E17" s="41"/>
      <c r="F17" s="41" t="s">
        <v>25</v>
      </c>
      <c r="G17" s="42" t="s">
        <v>34</v>
      </c>
      <c r="H17" s="43" t="s">
        <v>378</v>
      </c>
      <c r="I17" s="44">
        <v>14</v>
      </c>
      <c r="J17" s="45" t="s">
        <v>22</v>
      </c>
      <c r="K17" s="46">
        <v>34.44</v>
      </c>
      <c r="L17" s="46">
        <v>31.34</v>
      </c>
      <c r="M17" s="46">
        <v>29.62</v>
      </c>
      <c r="N17" s="47"/>
      <c r="Q17" s="49"/>
    </row>
    <row r="18" spans="1:17" s="48" customFormat="1" ht="15.75" customHeight="1">
      <c r="A18" s="38"/>
      <c r="B18" s="39"/>
      <c r="C18" s="40" t="s">
        <v>27</v>
      </c>
      <c r="D18" s="40"/>
      <c r="E18" s="41"/>
      <c r="F18" s="41" t="s">
        <v>25</v>
      </c>
      <c r="G18" s="42" t="s">
        <v>34</v>
      </c>
      <c r="H18" s="43" t="s">
        <v>37</v>
      </c>
      <c r="I18" s="44">
        <v>14</v>
      </c>
      <c r="J18" s="45" t="s">
        <v>22</v>
      </c>
      <c r="K18" s="46">
        <v>34.44</v>
      </c>
      <c r="L18" s="46">
        <v>31.34</v>
      </c>
      <c r="M18" s="46">
        <v>29.62</v>
      </c>
      <c r="N18" s="47"/>
      <c r="Q18" s="49"/>
    </row>
    <row r="19" spans="1:17" s="48" customFormat="1" ht="15.75" customHeight="1">
      <c r="A19" s="38"/>
      <c r="B19" s="39"/>
      <c r="C19" s="40" t="s">
        <v>27</v>
      </c>
      <c r="D19" s="40"/>
      <c r="E19" s="41"/>
      <c r="F19" s="41" t="s">
        <v>25</v>
      </c>
      <c r="G19" s="42" t="s">
        <v>34</v>
      </c>
      <c r="H19" s="43" t="s">
        <v>38</v>
      </c>
      <c r="I19" s="44">
        <v>14</v>
      </c>
      <c r="J19" s="45" t="s">
        <v>22</v>
      </c>
      <c r="K19" s="46">
        <v>34.44</v>
      </c>
      <c r="L19" s="46">
        <v>31.34</v>
      </c>
      <c r="M19" s="46">
        <v>29.62</v>
      </c>
      <c r="N19" s="47"/>
      <c r="Q19" s="49"/>
    </row>
    <row r="20" spans="1:17" s="57" customFormat="1" ht="15.75" customHeight="1">
      <c r="A20" s="50"/>
      <c r="B20" s="51" t="e">
        <f>#REF!+1</f>
        <v>#REF!</v>
      </c>
      <c r="C20" s="52" t="s">
        <v>39</v>
      </c>
      <c r="D20" s="52"/>
      <c r="E20" s="53"/>
      <c r="F20" s="53" t="s">
        <v>40</v>
      </c>
      <c r="G20" s="54" t="s">
        <v>41</v>
      </c>
      <c r="H20" s="55" t="s">
        <v>23</v>
      </c>
      <c r="I20" s="44">
        <v>14</v>
      </c>
      <c r="J20" s="44" t="s">
        <v>22</v>
      </c>
      <c r="K20" s="56">
        <v>70.36</v>
      </c>
      <c r="L20" s="56">
        <f>K20-K20/100*9</f>
        <v>64.0276</v>
      </c>
      <c r="M20" s="56">
        <f>K20-K20/100*14</f>
        <v>60.5096</v>
      </c>
      <c r="N20" s="55"/>
      <c r="Q20" s="58"/>
    </row>
    <row r="21" spans="1:17" s="57" customFormat="1" ht="15.75" customHeight="1">
      <c r="A21" s="50"/>
      <c r="B21" s="51" t="e">
        <f>B20+1</f>
        <v>#REF!</v>
      </c>
      <c r="C21" s="52" t="s">
        <v>39</v>
      </c>
      <c r="D21" s="52"/>
      <c r="E21" s="53"/>
      <c r="F21" s="53" t="s">
        <v>40</v>
      </c>
      <c r="G21" s="54" t="s">
        <v>41</v>
      </c>
      <c r="H21" s="55" t="s">
        <v>24</v>
      </c>
      <c r="I21" s="44">
        <v>14</v>
      </c>
      <c r="J21" s="44" t="s">
        <v>22</v>
      </c>
      <c r="K21" s="56">
        <v>70.36</v>
      </c>
      <c r="L21" s="56">
        <f>K21-K21/100*9</f>
        <v>64.0276</v>
      </c>
      <c r="M21" s="56">
        <f>K21-K21/100*14</f>
        <v>60.5096</v>
      </c>
      <c r="N21" s="55"/>
      <c r="Q21" s="58"/>
    </row>
    <row r="22" spans="1:17" s="57" customFormat="1" ht="15.75" customHeight="1">
      <c r="A22" s="50"/>
      <c r="B22" s="51" t="e">
        <f>B21+1</f>
        <v>#REF!</v>
      </c>
      <c r="C22" s="52" t="s">
        <v>39</v>
      </c>
      <c r="D22" s="52"/>
      <c r="E22" s="53"/>
      <c r="F22" s="53" t="s">
        <v>40</v>
      </c>
      <c r="G22" s="54" t="s">
        <v>41</v>
      </c>
      <c r="H22" s="55" t="s">
        <v>42</v>
      </c>
      <c r="I22" s="44">
        <v>14</v>
      </c>
      <c r="J22" s="44" t="s">
        <v>22</v>
      </c>
      <c r="K22" s="56">
        <v>70.36</v>
      </c>
      <c r="L22" s="56">
        <f>K22-K22/100*9</f>
        <v>64.0276</v>
      </c>
      <c r="M22" s="56">
        <f>K22-K22/100*14</f>
        <v>60.5096</v>
      </c>
      <c r="N22" s="55"/>
      <c r="Q22" s="58"/>
    </row>
    <row r="23" spans="1:17" s="57" customFormat="1" ht="15.75" customHeight="1">
      <c r="A23" s="50"/>
      <c r="B23" s="51" t="e">
        <f>B22+1</f>
        <v>#REF!</v>
      </c>
      <c r="C23" s="52" t="s">
        <v>39</v>
      </c>
      <c r="D23" s="52"/>
      <c r="E23" s="53"/>
      <c r="F23" s="53" t="s">
        <v>40</v>
      </c>
      <c r="G23" s="54" t="s">
        <v>41</v>
      </c>
      <c r="H23" s="55" t="s">
        <v>43</v>
      </c>
      <c r="I23" s="44">
        <v>14</v>
      </c>
      <c r="J23" s="44" t="s">
        <v>22</v>
      </c>
      <c r="K23" s="56">
        <v>70.36</v>
      </c>
      <c r="L23" s="56">
        <f>K23-K23/100*9</f>
        <v>64.0276</v>
      </c>
      <c r="M23" s="56">
        <f>K23-K23/100*14</f>
        <v>60.5096</v>
      </c>
      <c r="N23" s="55"/>
      <c r="Q23" s="58"/>
    </row>
    <row r="24" spans="1:17" s="48" customFormat="1" ht="15.75" customHeight="1">
      <c r="A24" s="38"/>
      <c r="B24" s="39">
        <v>14</v>
      </c>
      <c r="C24" s="40" t="s">
        <v>44</v>
      </c>
      <c r="D24" s="40"/>
      <c r="E24" s="41"/>
      <c r="F24" s="41" t="s">
        <v>45</v>
      </c>
      <c r="G24" s="43"/>
      <c r="H24" s="43" t="s">
        <v>396</v>
      </c>
      <c r="I24" s="44">
        <v>14</v>
      </c>
      <c r="J24" s="45" t="s">
        <v>22</v>
      </c>
      <c r="K24" s="46">
        <v>30.81</v>
      </c>
      <c r="L24" s="46">
        <v>25.22</v>
      </c>
      <c r="M24" s="46">
        <v>23.83</v>
      </c>
      <c r="N24" s="47"/>
      <c r="Q24" s="49"/>
    </row>
    <row r="25" spans="1:17" s="48" customFormat="1" ht="15.75" customHeight="1">
      <c r="A25" s="38"/>
      <c r="B25" s="39">
        <v>14</v>
      </c>
      <c r="C25" s="40" t="s">
        <v>44</v>
      </c>
      <c r="D25" s="40"/>
      <c r="E25" s="41"/>
      <c r="F25" s="41" t="s">
        <v>45</v>
      </c>
      <c r="G25" s="43"/>
      <c r="H25" s="43" t="s">
        <v>46</v>
      </c>
      <c r="I25" s="44">
        <v>14</v>
      </c>
      <c r="J25" s="45" t="s">
        <v>22</v>
      </c>
      <c r="K25" s="46">
        <v>30.81</v>
      </c>
      <c r="L25" s="46">
        <v>25.22</v>
      </c>
      <c r="M25" s="46">
        <v>23.83</v>
      </c>
      <c r="N25" s="47"/>
      <c r="Q25" s="49"/>
    </row>
    <row r="26" spans="1:17" s="48" customFormat="1" ht="15.75" customHeight="1">
      <c r="A26" s="38"/>
      <c r="B26" s="39"/>
      <c r="C26" s="40" t="s">
        <v>44</v>
      </c>
      <c r="D26" s="40"/>
      <c r="E26" s="41"/>
      <c r="F26" s="41" t="s">
        <v>45</v>
      </c>
      <c r="G26" s="42"/>
      <c r="H26" s="43" t="s">
        <v>47</v>
      </c>
      <c r="I26" s="44">
        <v>14</v>
      </c>
      <c r="J26" s="45" t="s">
        <v>22</v>
      </c>
      <c r="K26" s="46">
        <v>30.81</v>
      </c>
      <c r="L26" s="46">
        <v>25.22</v>
      </c>
      <c r="M26" s="46">
        <v>23.83</v>
      </c>
      <c r="N26" s="47"/>
      <c r="Q26" s="49"/>
    </row>
    <row r="27" spans="1:17" s="48" customFormat="1" ht="15.75" customHeight="1">
      <c r="A27" s="38"/>
      <c r="B27" s="39"/>
      <c r="C27" s="40" t="s">
        <v>44</v>
      </c>
      <c r="D27" s="40"/>
      <c r="E27" s="41"/>
      <c r="F27" s="41" t="s">
        <v>45</v>
      </c>
      <c r="G27" s="43"/>
      <c r="H27" s="43" t="s">
        <v>48</v>
      </c>
      <c r="I27" s="44">
        <v>14</v>
      </c>
      <c r="J27" s="45" t="s">
        <v>22</v>
      </c>
      <c r="K27" s="46">
        <v>30.81</v>
      </c>
      <c r="L27" s="46">
        <v>25.22</v>
      </c>
      <c r="M27" s="46">
        <v>23.83</v>
      </c>
      <c r="N27" s="47"/>
      <c r="Q27" s="49"/>
    </row>
    <row r="28" spans="1:17" s="48" customFormat="1" ht="15.75" customHeight="1">
      <c r="A28" s="38"/>
      <c r="B28" s="39"/>
      <c r="C28" s="40" t="s">
        <v>44</v>
      </c>
      <c r="D28" s="40"/>
      <c r="E28" s="41"/>
      <c r="F28" s="41" t="s">
        <v>45</v>
      </c>
      <c r="G28" s="42"/>
      <c r="H28" s="43" t="s">
        <v>49</v>
      </c>
      <c r="I28" s="44">
        <v>14</v>
      </c>
      <c r="J28" s="45" t="s">
        <v>22</v>
      </c>
      <c r="K28" s="46">
        <v>30.81</v>
      </c>
      <c r="L28" s="46">
        <v>25.22</v>
      </c>
      <c r="M28" s="46">
        <v>23.83</v>
      </c>
      <c r="N28" s="47"/>
      <c r="Q28" s="49"/>
    </row>
    <row r="29" spans="1:17" s="48" customFormat="1" ht="15.75" customHeight="1">
      <c r="A29" s="38"/>
      <c r="B29" s="39"/>
      <c r="C29" s="40" t="s">
        <v>44</v>
      </c>
      <c r="D29" s="40"/>
      <c r="E29" s="41"/>
      <c r="F29" s="41" t="s">
        <v>50</v>
      </c>
      <c r="G29" s="42" t="s">
        <v>51</v>
      </c>
      <c r="H29" s="43" t="s">
        <v>52</v>
      </c>
      <c r="I29" s="44">
        <v>14</v>
      </c>
      <c r="J29" s="45" t="s">
        <v>22</v>
      </c>
      <c r="K29" s="46">
        <v>32.56</v>
      </c>
      <c r="L29" s="46">
        <v>29.63</v>
      </c>
      <c r="M29" s="46">
        <v>28</v>
      </c>
      <c r="N29" s="47"/>
      <c r="Q29" s="49"/>
    </row>
    <row r="30" spans="1:17" s="48" customFormat="1" ht="15.75" customHeight="1">
      <c r="A30" s="38"/>
      <c r="B30" s="39"/>
      <c r="C30" s="40" t="s">
        <v>44</v>
      </c>
      <c r="D30" s="40"/>
      <c r="E30" s="41"/>
      <c r="F30" s="41" t="s">
        <v>50</v>
      </c>
      <c r="G30" s="42" t="s">
        <v>51</v>
      </c>
      <c r="H30" s="43" t="s">
        <v>53</v>
      </c>
      <c r="I30" s="44">
        <v>14</v>
      </c>
      <c r="J30" s="45" t="s">
        <v>22</v>
      </c>
      <c r="K30" s="46">
        <v>32.56</v>
      </c>
      <c r="L30" s="46">
        <v>26.25</v>
      </c>
      <c r="M30" s="46">
        <v>24.81</v>
      </c>
      <c r="N30" s="47"/>
      <c r="Q30" s="49"/>
    </row>
    <row r="31" spans="1:17" s="48" customFormat="1" ht="15.75" customHeight="1">
      <c r="A31" s="38"/>
      <c r="B31" s="39"/>
      <c r="C31" s="40" t="s">
        <v>54</v>
      </c>
      <c r="D31" s="40"/>
      <c r="E31" s="41"/>
      <c r="F31" s="41" t="s">
        <v>50</v>
      </c>
      <c r="G31" s="42" t="s">
        <v>51</v>
      </c>
      <c r="H31" s="43" t="s">
        <v>55</v>
      </c>
      <c r="I31" s="44">
        <v>14</v>
      </c>
      <c r="J31" s="45" t="s">
        <v>22</v>
      </c>
      <c r="K31" s="46">
        <v>32.56</v>
      </c>
      <c r="L31" s="46">
        <v>29.63</v>
      </c>
      <c r="M31" s="46">
        <v>28</v>
      </c>
      <c r="N31" s="47"/>
      <c r="Q31" s="49"/>
    </row>
    <row r="32" spans="1:17" s="48" customFormat="1" ht="15.75" customHeight="1">
      <c r="A32" s="38"/>
      <c r="B32" s="39"/>
      <c r="C32" s="40" t="s">
        <v>44</v>
      </c>
      <c r="D32" s="40"/>
      <c r="E32" s="41"/>
      <c r="F32" s="41" t="s">
        <v>50</v>
      </c>
      <c r="G32" s="42" t="s">
        <v>51</v>
      </c>
      <c r="H32" s="43" t="s">
        <v>56</v>
      </c>
      <c r="I32" s="44">
        <v>14</v>
      </c>
      <c r="J32" s="45" t="s">
        <v>22</v>
      </c>
      <c r="K32" s="46">
        <v>32.56</v>
      </c>
      <c r="L32" s="46">
        <v>26.25</v>
      </c>
      <c r="M32" s="46">
        <v>24.81</v>
      </c>
      <c r="N32" s="47"/>
      <c r="Q32" s="49"/>
    </row>
    <row r="33" spans="1:17" s="67" customFormat="1" ht="31.5" customHeight="1">
      <c r="A33" s="59"/>
      <c r="B33" s="60"/>
      <c r="C33" s="61"/>
      <c r="D33" s="61"/>
      <c r="E33" s="62"/>
      <c r="F33" s="176" t="s">
        <v>57</v>
      </c>
      <c r="G33" s="62"/>
      <c r="H33" s="62"/>
      <c r="I33" s="63"/>
      <c r="J33" s="64"/>
      <c r="K33" s="65"/>
      <c r="L33" s="65"/>
      <c r="M33" s="65"/>
      <c r="N33" s="66"/>
      <c r="Q33" s="68"/>
    </row>
    <row r="34" spans="1:17" s="48" customFormat="1" ht="15.75" customHeight="1">
      <c r="A34" s="38"/>
      <c r="B34" s="39" t="e">
        <f>#REF!+1</f>
        <v>#REF!</v>
      </c>
      <c r="C34" s="40" t="s">
        <v>58</v>
      </c>
      <c r="D34" s="40"/>
      <c r="E34" s="41"/>
      <c r="F34" s="41" t="s">
        <v>59</v>
      </c>
      <c r="G34" s="41" t="s">
        <v>34</v>
      </c>
      <c r="H34" s="45" t="s">
        <v>23</v>
      </c>
      <c r="I34" s="44">
        <v>24</v>
      </c>
      <c r="J34" s="45" t="s">
        <v>22</v>
      </c>
      <c r="K34" s="46">
        <v>23.3</v>
      </c>
      <c r="L34" s="46">
        <f aca="true" t="shared" si="0" ref="L34:L39">K34-K34/100*9</f>
        <v>21.203</v>
      </c>
      <c r="M34" s="46">
        <f aca="true" t="shared" si="1" ref="M34:M39">K34-K34/100*14</f>
        <v>20.038</v>
      </c>
      <c r="N34" s="47"/>
      <c r="Q34" s="49"/>
    </row>
    <row r="35" spans="1:17" s="48" customFormat="1" ht="15.75" customHeight="1">
      <c r="A35" s="38"/>
      <c r="B35" s="39" t="e">
        <f>B34+1</f>
        <v>#REF!</v>
      </c>
      <c r="C35" s="40" t="s">
        <v>58</v>
      </c>
      <c r="D35" s="40"/>
      <c r="E35" s="41"/>
      <c r="F35" s="41" t="s">
        <v>59</v>
      </c>
      <c r="G35" s="41" t="s">
        <v>34</v>
      </c>
      <c r="H35" s="45" t="s">
        <v>370</v>
      </c>
      <c r="I35" s="44">
        <v>24</v>
      </c>
      <c r="J35" s="45" t="s">
        <v>22</v>
      </c>
      <c r="K35" s="46">
        <v>23.3</v>
      </c>
      <c r="L35" s="46">
        <f t="shared" si="0"/>
        <v>21.203</v>
      </c>
      <c r="M35" s="46">
        <f t="shared" si="1"/>
        <v>20.038</v>
      </c>
      <c r="N35" s="47"/>
      <c r="Q35" s="49"/>
    </row>
    <row r="36" spans="1:17" s="48" customFormat="1" ht="15.75" customHeight="1">
      <c r="A36" s="38"/>
      <c r="B36" s="39" t="e">
        <f>B35+1</f>
        <v>#REF!</v>
      </c>
      <c r="C36" s="40" t="s">
        <v>58</v>
      </c>
      <c r="D36" s="40"/>
      <c r="E36" s="41"/>
      <c r="F36" s="41" t="s">
        <v>59</v>
      </c>
      <c r="G36" s="41" t="s">
        <v>34</v>
      </c>
      <c r="H36" s="45" t="s">
        <v>38</v>
      </c>
      <c r="I36" s="44">
        <v>24</v>
      </c>
      <c r="J36" s="45" t="s">
        <v>22</v>
      </c>
      <c r="K36" s="46">
        <v>23.3</v>
      </c>
      <c r="L36" s="46">
        <f t="shared" si="0"/>
        <v>21.203</v>
      </c>
      <c r="M36" s="46">
        <f t="shared" si="1"/>
        <v>20.038</v>
      </c>
      <c r="N36" s="47"/>
      <c r="Q36" s="49"/>
    </row>
    <row r="37" spans="1:17" s="48" customFormat="1" ht="15.75" customHeight="1">
      <c r="A37" s="38"/>
      <c r="B37" s="39" t="e">
        <f>B36+1</f>
        <v>#REF!</v>
      </c>
      <c r="C37" s="40" t="s">
        <v>58</v>
      </c>
      <c r="D37" s="40"/>
      <c r="E37" s="41"/>
      <c r="F37" s="41" t="s">
        <v>59</v>
      </c>
      <c r="G37" s="41" t="s">
        <v>34</v>
      </c>
      <c r="H37" s="45" t="s">
        <v>26</v>
      </c>
      <c r="I37" s="44">
        <v>24</v>
      </c>
      <c r="J37" s="45" t="s">
        <v>22</v>
      </c>
      <c r="K37" s="46">
        <v>23.3</v>
      </c>
      <c r="L37" s="46">
        <f t="shared" si="0"/>
        <v>21.203</v>
      </c>
      <c r="M37" s="46">
        <f t="shared" si="1"/>
        <v>20.038</v>
      </c>
      <c r="N37" s="47"/>
      <c r="Q37" s="49"/>
    </row>
    <row r="38" spans="1:17" s="48" customFormat="1" ht="15.75" customHeight="1">
      <c r="A38" s="38"/>
      <c r="B38" s="39" t="e">
        <f>B34+1</f>
        <v>#REF!</v>
      </c>
      <c r="C38" s="40" t="s">
        <v>58</v>
      </c>
      <c r="D38" s="40"/>
      <c r="E38" s="41"/>
      <c r="F38" s="41" t="s">
        <v>59</v>
      </c>
      <c r="G38" s="41" t="s">
        <v>34</v>
      </c>
      <c r="H38" s="45" t="s">
        <v>43</v>
      </c>
      <c r="I38" s="44">
        <v>24</v>
      </c>
      <c r="J38" s="45" t="s">
        <v>22</v>
      </c>
      <c r="K38" s="46">
        <v>23.3</v>
      </c>
      <c r="L38" s="46">
        <f t="shared" si="0"/>
        <v>21.203</v>
      </c>
      <c r="M38" s="46">
        <f t="shared" si="1"/>
        <v>20.038</v>
      </c>
      <c r="N38" s="47"/>
      <c r="Q38" s="49"/>
    </row>
    <row r="39" spans="1:17" s="48" customFormat="1" ht="15.75" customHeight="1">
      <c r="A39" s="38"/>
      <c r="B39" s="39" t="e">
        <f>B35+1</f>
        <v>#REF!</v>
      </c>
      <c r="C39" s="40" t="s">
        <v>58</v>
      </c>
      <c r="D39" s="40"/>
      <c r="E39" s="41"/>
      <c r="F39" s="41" t="s">
        <v>59</v>
      </c>
      <c r="G39" s="41" t="s">
        <v>34</v>
      </c>
      <c r="H39" s="45" t="s">
        <v>24</v>
      </c>
      <c r="I39" s="44">
        <v>24</v>
      </c>
      <c r="J39" s="45" t="s">
        <v>22</v>
      </c>
      <c r="K39" s="46">
        <v>23.3</v>
      </c>
      <c r="L39" s="46">
        <f t="shared" si="0"/>
        <v>21.203</v>
      </c>
      <c r="M39" s="46">
        <f t="shared" si="1"/>
        <v>20.038</v>
      </c>
      <c r="N39" s="47"/>
      <c r="Q39" s="49"/>
    </row>
    <row r="40" spans="1:17" s="92" customFormat="1" ht="28.5" customHeight="1">
      <c r="A40" s="83"/>
      <c r="B40" s="84"/>
      <c r="C40" s="85"/>
      <c r="D40" s="85"/>
      <c r="E40" s="86"/>
      <c r="F40" s="176" t="s">
        <v>122</v>
      </c>
      <c r="G40" s="86"/>
      <c r="H40" s="86"/>
      <c r="I40" s="88"/>
      <c r="J40" s="86"/>
      <c r="K40" s="89"/>
      <c r="L40" s="46"/>
      <c r="M40" s="46"/>
      <c r="N40" s="90"/>
      <c r="O40" s="91"/>
      <c r="Q40" s="93"/>
    </row>
    <row r="41" spans="1:17" s="48" customFormat="1" ht="15">
      <c r="A41" s="38"/>
      <c r="B41" s="39" t="e">
        <f>#REF!+1</f>
        <v>#REF!</v>
      </c>
      <c r="C41" s="40" t="s">
        <v>123</v>
      </c>
      <c r="D41" s="40" t="s">
        <v>124</v>
      </c>
      <c r="E41" s="41">
        <v>41401704</v>
      </c>
      <c r="F41" s="41" t="s">
        <v>125</v>
      </c>
      <c r="G41" s="42"/>
      <c r="H41" s="43"/>
      <c r="I41" s="44">
        <v>14</v>
      </c>
      <c r="J41" s="45" t="s">
        <v>22</v>
      </c>
      <c r="K41" s="46">
        <v>35.24</v>
      </c>
      <c r="L41" s="46">
        <f>K41-K41/100*9</f>
        <v>32.068400000000004</v>
      </c>
      <c r="M41" s="46">
        <f>K41-K41/100*14</f>
        <v>30.306400000000004</v>
      </c>
      <c r="N41" s="94"/>
      <c r="O41" s="91"/>
      <c r="Q41" s="49"/>
    </row>
    <row r="42" spans="1:17" s="161" customFormat="1" ht="15">
      <c r="A42" s="153"/>
      <c r="B42" s="154" t="e">
        <f>B41+1</f>
        <v>#REF!</v>
      </c>
      <c r="C42" s="155" t="s">
        <v>126</v>
      </c>
      <c r="D42" s="155" t="s">
        <v>127</v>
      </c>
      <c r="E42" s="152">
        <v>41401395</v>
      </c>
      <c r="F42" s="152" t="s">
        <v>128</v>
      </c>
      <c r="G42" s="156"/>
      <c r="H42" s="163"/>
      <c r="I42" s="157">
        <v>12</v>
      </c>
      <c r="J42" s="151" t="s">
        <v>22</v>
      </c>
      <c r="K42" s="158">
        <v>40.26</v>
      </c>
      <c r="L42" s="158">
        <f>K42-K42/100*9</f>
        <v>36.6366</v>
      </c>
      <c r="M42" s="158">
        <f>K42-K42/100*14</f>
        <v>34.623599999999996</v>
      </c>
      <c r="N42" s="174"/>
      <c r="O42" s="175"/>
      <c r="Q42" s="162"/>
    </row>
    <row r="43" spans="1:17" s="161" customFormat="1" ht="24">
      <c r="A43" s="153"/>
      <c r="B43" s="154" t="e">
        <f>B42+1</f>
        <v>#REF!</v>
      </c>
      <c r="C43" s="155" t="s">
        <v>129</v>
      </c>
      <c r="D43" s="155" t="s">
        <v>130</v>
      </c>
      <c r="E43" s="152">
        <v>41401702</v>
      </c>
      <c r="F43" s="152" t="s">
        <v>131</v>
      </c>
      <c r="G43" s="156"/>
      <c r="H43" s="163" t="s">
        <v>374</v>
      </c>
      <c r="I43" s="157">
        <v>14</v>
      </c>
      <c r="J43" s="151" t="s">
        <v>22</v>
      </c>
      <c r="K43" s="158">
        <v>36.74</v>
      </c>
      <c r="L43" s="158">
        <f>K43-K43/100*9</f>
        <v>33.4334</v>
      </c>
      <c r="M43" s="158">
        <f>K43-K43/100*14</f>
        <v>31.596400000000003</v>
      </c>
      <c r="N43" s="174"/>
      <c r="O43" s="175"/>
      <c r="Q43" s="162"/>
    </row>
    <row r="44" spans="1:17" s="161" customFormat="1" ht="24">
      <c r="A44" s="153"/>
      <c r="B44" s="154"/>
      <c r="C44" s="155" t="s">
        <v>129</v>
      </c>
      <c r="D44" s="155" t="s">
        <v>130</v>
      </c>
      <c r="E44" s="152">
        <v>41401702</v>
      </c>
      <c r="F44" s="152" t="s">
        <v>131</v>
      </c>
      <c r="G44" s="156"/>
      <c r="H44" s="163" t="s">
        <v>375</v>
      </c>
      <c r="I44" s="157">
        <v>14</v>
      </c>
      <c r="J44" s="151" t="s">
        <v>22</v>
      </c>
      <c r="K44" s="158">
        <v>36.74</v>
      </c>
      <c r="L44" s="158">
        <v>33.43</v>
      </c>
      <c r="M44" s="158">
        <v>31.6</v>
      </c>
      <c r="N44" s="174"/>
      <c r="O44" s="175"/>
      <c r="Q44" s="162"/>
    </row>
    <row r="45" spans="1:17" s="161" customFormat="1" ht="24">
      <c r="A45" s="153"/>
      <c r="B45" s="154" t="e">
        <f>B43+1</f>
        <v>#REF!</v>
      </c>
      <c r="C45" s="155" t="s">
        <v>129</v>
      </c>
      <c r="D45" s="155" t="s">
        <v>130</v>
      </c>
      <c r="E45" s="152">
        <v>41401702</v>
      </c>
      <c r="F45" s="152" t="s">
        <v>131</v>
      </c>
      <c r="G45" s="156"/>
      <c r="H45" s="163" t="s">
        <v>376</v>
      </c>
      <c r="I45" s="157">
        <v>14</v>
      </c>
      <c r="J45" s="151" t="s">
        <v>22</v>
      </c>
      <c r="K45" s="158">
        <v>36.74</v>
      </c>
      <c r="L45" s="158">
        <f aca="true" t="shared" si="2" ref="L45:L51">K45-K45/100*9</f>
        <v>33.4334</v>
      </c>
      <c r="M45" s="158">
        <f aca="true" t="shared" si="3" ref="M45:M51">K45-K45/100*14</f>
        <v>31.596400000000003</v>
      </c>
      <c r="N45" s="174"/>
      <c r="O45" s="175"/>
      <c r="Q45" s="162"/>
    </row>
    <row r="46" spans="1:17" s="48" customFormat="1" ht="15">
      <c r="A46" s="38"/>
      <c r="B46" s="39" t="e">
        <f>#REF!+1</f>
        <v>#REF!</v>
      </c>
      <c r="C46" s="40" t="s">
        <v>132</v>
      </c>
      <c r="D46" s="40"/>
      <c r="E46" s="41"/>
      <c r="F46" s="41" t="s">
        <v>133</v>
      </c>
      <c r="G46" s="42" t="s">
        <v>34</v>
      </c>
      <c r="H46" s="43" t="s">
        <v>23</v>
      </c>
      <c r="I46" s="44">
        <v>12</v>
      </c>
      <c r="J46" s="45" t="s">
        <v>22</v>
      </c>
      <c r="K46" s="46">
        <v>47.05</v>
      </c>
      <c r="L46" s="46">
        <f t="shared" si="2"/>
        <v>42.8155</v>
      </c>
      <c r="M46" s="46">
        <f t="shared" si="3"/>
        <v>40.462999999999994</v>
      </c>
      <c r="N46" s="94"/>
      <c r="O46" s="91"/>
      <c r="Q46" s="49"/>
    </row>
    <row r="47" spans="1:17" s="48" customFormat="1" ht="15">
      <c r="A47" s="38"/>
      <c r="B47" s="39" t="e">
        <f>#REF!+1</f>
        <v>#REF!</v>
      </c>
      <c r="C47" s="40" t="s">
        <v>132</v>
      </c>
      <c r="D47" s="40"/>
      <c r="E47" s="41"/>
      <c r="F47" s="41" t="s">
        <v>133</v>
      </c>
      <c r="G47" s="42" t="s">
        <v>34</v>
      </c>
      <c r="H47" s="43" t="s">
        <v>68</v>
      </c>
      <c r="I47" s="44">
        <v>12</v>
      </c>
      <c r="J47" s="45" t="s">
        <v>22</v>
      </c>
      <c r="K47" s="46">
        <v>47.05</v>
      </c>
      <c r="L47" s="46">
        <f t="shared" si="2"/>
        <v>42.8155</v>
      </c>
      <c r="M47" s="46">
        <f t="shared" si="3"/>
        <v>40.462999999999994</v>
      </c>
      <c r="N47" s="94"/>
      <c r="O47" s="91"/>
      <c r="Q47" s="49"/>
    </row>
    <row r="48" spans="1:17" s="48" customFormat="1" ht="15">
      <c r="A48" s="38"/>
      <c r="B48" s="39" t="e">
        <f>#REF!+1</f>
        <v>#REF!</v>
      </c>
      <c r="C48" s="40" t="s">
        <v>132</v>
      </c>
      <c r="D48" s="40"/>
      <c r="E48" s="41"/>
      <c r="F48" s="41" t="s">
        <v>133</v>
      </c>
      <c r="G48" s="42" t="s">
        <v>34</v>
      </c>
      <c r="H48" s="43" t="s">
        <v>390</v>
      </c>
      <c r="I48" s="44">
        <v>12</v>
      </c>
      <c r="J48" s="45" t="s">
        <v>22</v>
      </c>
      <c r="K48" s="46">
        <v>47.05</v>
      </c>
      <c r="L48" s="46">
        <f t="shared" si="2"/>
        <v>42.8155</v>
      </c>
      <c r="M48" s="46">
        <f t="shared" si="3"/>
        <v>40.462999999999994</v>
      </c>
      <c r="N48" s="94"/>
      <c r="O48" s="91"/>
      <c r="Q48" s="49"/>
    </row>
    <row r="49" spans="1:17" s="48" customFormat="1" ht="15">
      <c r="A49" s="38"/>
      <c r="B49" s="39" t="e">
        <f>#REF!+1</f>
        <v>#REF!</v>
      </c>
      <c r="C49" s="40" t="s">
        <v>132</v>
      </c>
      <c r="D49" s="40"/>
      <c r="E49" s="41"/>
      <c r="F49" s="41" t="s">
        <v>133</v>
      </c>
      <c r="G49" s="42" t="s">
        <v>34</v>
      </c>
      <c r="H49" s="43" t="s">
        <v>26</v>
      </c>
      <c r="I49" s="44">
        <v>12</v>
      </c>
      <c r="J49" s="45" t="s">
        <v>22</v>
      </c>
      <c r="K49" s="46">
        <v>47.05</v>
      </c>
      <c r="L49" s="46">
        <f t="shared" si="2"/>
        <v>42.8155</v>
      </c>
      <c r="M49" s="46">
        <f t="shared" si="3"/>
        <v>40.462999999999994</v>
      </c>
      <c r="N49" s="94"/>
      <c r="O49" s="91"/>
      <c r="Q49" s="49"/>
    </row>
    <row r="50" spans="1:17" s="48" customFormat="1" ht="15">
      <c r="A50" s="38"/>
      <c r="B50" s="39" t="e">
        <f>#REF!+1</f>
        <v>#REF!</v>
      </c>
      <c r="C50" s="40" t="s">
        <v>132</v>
      </c>
      <c r="D50" s="40"/>
      <c r="E50" s="41"/>
      <c r="F50" s="41" t="s">
        <v>133</v>
      </c>
      <c r="G50" s="42" t="s">
        <v>34</v>
      </c>
      <c r="H50" s="43" t="s">
        <v>43</v>
      </c>
      <c r="I50" s="45">
        <v>12</v>
      </c>
      <c r="J50" s="45" t="s">
        <v>22</v>
      </c>
      <c r="K50" s="46">
        <v>47.05</v>
      </c>
      <c r="L50" s="46">
        <f t="shared" si="2"/>
        <v>42.8155</v>
      </c>
      <c r="M50" s="46">
        <f t="shared" si="3"/>
        <v>40.462999999999994</v>
      </c>
      <c r="N50" s="95"/>
      <c r="O50" s="91"/>
      <c r="Q50" s="49"/>
    </row>
    <row r="51" spans="1:17" s="48" customFormat="1" ht="15">
      <c r="A51" s="38"/>
      <c r="B51" s="39" t="e">
        <f>B50+1</f>
        <v>#REF!</v>
      </c>
      <c r="C51" s="40" t="s">
        <v>132</v>
      </c>
      <c r="D51" s="40"/>
      <c r="E51" s="41"/>
      <c r="F51" s="41" t="s">
        <v>133</v>
      </c>
      <c r="G51" s="42" t="s">
        <v>34</v>
      </c>
      <c r="H51" s="43" t="s">
        <v>24</v>
      </c>
      <c r="I51" s="45">
        <v>12</v>
      </c>
      <c r="J51" s="45" t="s">
        <v>22</v>
      </c>
      <c r="K51" s="46">
        <v>47.05</v>
      </c>
      <c r="L51" s="46">
        <f t="shared" si="2"/>
        <v>42.8155</v>
      </c>
      <c r="M51" s="46">
        <f t="shared" si="3"/>
        <v>40.462999999999994</v>
      </c>
      <c r="N51" s="95"/>
      <c r="O51" s="91"/>
      <c r="Q51" s="49"/>
    </row>
    <row r="52" spans="1:17" s="67" customFormat="1" ht="29.25" customHeight="1">
      <c r="A52" s="59"/>
      <c r="B52" s="60"/>
      <c r="C52" s="61"/>
      <c r="D52" s="61"/>
      <c r="E52" s="62"/>
      <c r="F52" s="176" t="s">
        <v>63</v>
      </c>
      <c r="G52" s="62"/>
      <c r="H52" s="62"/>
      <c r="I52" s="70"/>
      <c r="J52" s="62"/>
      <c r="K52" s="65"/>
      <c r="L52" s="65"/>
      <c r="M52" s="46"/>
      <c r="N52" s="66"/>
      <c r="Q52" s="68"/>
    </row>
    <row r="53" spans="1:17" s="67" customFormat="1" ht="15.75" customHeight="1">
      <c r="A53" s="59"/>
      <c r="B53" s="60"/>
      <c r="C53" s="71" t="s">
        <v>64</v>
      </c>
      <c r="D53" s="61"/>
      <c r="E53" s="62"/>
      <c r="F53" s="72" t="s">
        <v>65</v>
      </c>
      <c r="G53" s="72" t="s">
        <v>66</v>
      </c>
      <c r="H53" s="72" t="s">
        <v>67</v>
      </c>
      <c r="I53" s="63">
        <v>16</v>
      </c>
      <c r="J53" s="73" t="s">
        <v>22</v>
      </c>
      <c r="K53" s="74">
        <v>57.81</v>
      </c>
      <c r="L53" s="74">
        <v>52.61</v>
      </c>
      <c r="M53" s="56">
        <v>49.72</v>
      </c>
      <c r="N53" s="66"/>
      <c r="Q53" s="68"/>
    </row>
    <row r="54" spans="1:17" s="67" customFormat="1" ht="15.75" customHeight="1">
      <c r="A54" s="59"/>
      <c r="B54" s="60"/>
      <c r="C54" s="71" t="s">
        <v>64</v>
      </c>
      <c r="D54" s="61"/>
      <c r="E54" s="62"/>
      <c r="F54" s="72" t="s">
        <v>65</v>
      </c>
      <c r="G54" s="72" t="s">
        <v>66</v>
      </c>
      <c r="H54" s="72" t="s">
        <v>68</v>
      </c>
      <c r="I54" s="63">
        <v>16</v>
      </c>
      <c r="J54" s="73" t="s">
        <v>22</v>
      </c>
      <c r="K54" s="74">
        <v>57.81</v>
      </c>
      <c r="L54" s="74">
        <v>52.61</v>
      </c>
      <c r="M54" s="56">
        <v>49.72</v>
      </c>
      <c r="N54" s="66"/>
      <c r="Q54" s="68"/>
    </row>
    <row r="55" spans="1:17" s="67" customFormat="1" ht="15.75" customHeight="1">
      <c r="A55" s="59"/>
      <c r="B55" s="60"/>
      <c r="C55" s="71" t="s">
        <v>64</v>
      </c>
      <c r="D55" s="61"/>
      <c r="E55" s="62"/>
      <c r="F55" s="72" t="s">
        <v>65</v>
      </c>
      <c r="G55" s="72" t="s">
        <v>66</v>
      </c>
      <c r="H55" s="72" t="s">
        <v>62</v>
      </c>
      <c r="I55" s="63">
        <v>16</v>
      </c>
      <c r="J55" s="73" t="s">
        <v>22</v>
      </c>
      <c r="K55" s="74">
        <v>57.81</v>
      </c>
      <c r="L55" s="74">
        <v>52.61</v>
      </c>
      <c r="M55" s="56">
        <v>49.72</v>
      </c>
      <c r="N55" s="66"/>
      <c r="Q55" s="68"/>
    </row>
    <row r="56" spans="1:17" s="161" customFormat="1" ht="23.25" customHeight="1">
      <c r="A56" s="153"/>
      <c r="B56" s="154" t="e">
        <f>#REF!+1</f>
        <v>#REF!</v>
      </c>
      <c r="C56" s="155" t="s">
        <v>69</v>
      </c>
      <c r="D56" s="155"/>
      <c r="E56" s="152"/>
      <c r="F56" s="152" t="s">
        <v>70</v>
      </c>
      <c r="G56" s="156"/>
      <c r="H56" s="151" t="s">
        <v>381</v>
      </c>
      <c r="I56" s="157">
        <v>30</v>
      </c>
      <c r="J56" s="151" t="s">
        <v>22</v>
      </c>
      <c r="K56" s="158">
        <v>24.16</v>
      </c>
      <c r="L56" s="158">
        <f aca="true" t="shared" si="4" ref="L56:L64">K56-K56/100*9</f>
        <v>21.9856</v>
      </c>
      <c r="M56" s="158">
        <f aca="true" t="shared" si="5" ref="M56:M64">K56-K56/100*14</f>
        <v>20.7776</v>
      </c>
      <c r="N56" s="159"/>
      <c r="O56" s="160"/>
      <c r="Q56" s="162"/>
    </row>
    <row r="57" spans="1:17" s="161" customFormat="1" ht="23.25" customHeight="1">
      <c r="A57" s="153"/>
      <c r="B57" s="154" t="e">
        <f aca="true" t="shared" si="6" ref="B57:B62">B56+1</f>
        <v>#REF!</v>
      </c>
      <c r="C57" s="155" t="s">
        <v>69</v>
      </c>
      <c r="D57" s="155"/>
      <c r="E57" s="152"/>
      <c r="F57" s="152" t="s">
        <v>70</v>
      </c>
      <c r="G57" s="156"/>
      <c r="H57" s="151" t="s">
        <v>382</v>
      </c>
      <c r="I57" s="151">
        <v>30</v>
      </c>
      <c r="J57" s="151" t="s">
        <v>22</v>
      </c>
      <c r="K57" s="158">
        <v>24.16</v>
      </c>
      <c r="L57" s="158">
        <f t="shared" si="4"/>
        <v>21.9856</v>
      </c>
      <c r="M57" s="158">
        <f t="shared" si="5"/>
        <v>20.7776</v>
      </c>
      <c r="N57" s="163"/>
      <c r="O57" s="160"/>
      <c r="Q57" s="162"/>
    </row>
    <row r="58" spans="1:17" s="161" customFormat="1" ht="23.25" customHeight="1">
      <c r="A58" s="153"/>
      <c r="B58" s="154" t="e">
        <f t="shared" si="6"/>
        <v>#REF!</v>
      </c>
      <c r="C58" s="155" t="s">
        <v>69</v>
      </c>
      <c r="D58" s="155"/>
      <c r="E58" s="152"/>
      <c r="F58" s="152" t="s">
        <v>70</v>
      </c>
      <c r="G58" s="156"/>
      <c r="H58" s="151" t="s">
        <v>61</v>
      </c>
      <c r="I58" s="151">
        <v>30</v>
      </c>
      <c r="J58" s="151" t="s">
        <v>22</v>
      </c>
      <c r="K58" s="158">
        <v>24.16</v>
      </c>
      <c r="L58" s="158">
        <f t="shared" si="4"/>
        <v>21.9856</v>
      </c>
      <c r="M58" s="158">
        <f t="shared" si="5"/>
        <v>20.7776</v>
      </c>
      <c r="N58" s="163"/>
      <c r="O58" s="160"/>
      <c r="Q58" s="162"/>
    </row>
    <row r="59" spans="1:17" s="161" customFormat="1" ht="23.25" customHeight="1">
      <c r="A59" s="153"/>
      <c r="B59" s="154" t="e">
        <f t="shared" si="6"/>
        <v>#REF!</v>
      </c>
      <c r="C59" s="155" t="s">
        <v>69</v>
      </c>
      <c r="D59" s="155"/>
      <c r="E59" s="152"/>
      <c r="F59" s="152" t="s">
        <v>70</v>
      </c>
      <c r="G59" s="156"/>
      <c r="H59" s="151" t="s">
        <v>383</v>
      </c>
      <c r="I59" s="151">
        <v>30</v>
      </c>
      <c r="J59" s="151" t="s">
        <v>22</v>
      </c>
      <c r="K59" s="158">
        <v>24.16</v>
      </c>
      <c r="L59" s="158">
        <f t="shared" si="4"/>
        <v>21.9856</v>
      </c>
      <c r="M59" s="158">
        <f t="shared" si="5"/>
        <v>20.7776</v>
      </c>
      <c r="N59" s="163"/>
      <c r="O59" s="160"/>
      <c r="Q59" s="162"/>
    </row>
    <row r="60" spans="1:17" s="161" customFormat="1" ht="23.25" customHeight="1">
      <c r="A60" s="153"/>
      <c r="B60" s="154" t="e">
        <f t="shared" si="6"/>
        <v>#REF!</v>
      </c>
      <c r="C60" s="155" t="s">
        <v>69</v>
      </c>
      <c r="D60" s="155"/>
      <c r="E60" s="152"/>
      <c r="F60" s="152" t="s">
        <v>70</v>
      </c>
      <c r="G60" s="156"/>
      <c r="H60" s="151" t="s">
        <v>384</v>
      </c>
      <c r="I60" s="151">
        <v>30</v>
      </c>
      <c r="J60" s="151" t="s">
        <v>22</v>
      </c>
      <c r="K60" s="158">
        <v>24.16</v>
      </c>
      <c r="L60" s="158">
        <f t="shared" si="4"/>
        <v>21.9856</v>
      </c>
      <c r="M60" s="158">
        <f t="shared" si="5"/>
        <v>20.7776</v>
      </c>
      <c r="N60" s="163"/>
      <c r="O60" s="160"/>
      <c r="Q60" s="162"/>
    </row>
    <row r="61" spans="1:17" s="161" customFormat="1" ht="23.25" customHeight="1">
      <c r="A61" s="153"/>
      <c r="B61" s="154" t="e">
        <f t="shared" si="6"/>
        <v>#REF!</v>
      </c>
      <c r="C61" s="155" t="s">
        <v>69</v>
      </c>
      <c r="D61" s="155"/>
      <c r="E61" s="152"/>
      <c r="F61" s="152" t="s">
        <v>70</v>
      </c>
      <c r="G61" s="156"/>
      <c r="H61" s="151" t="s">
        <v>385</v>
      </c>
      <c r="I61" s="151">
        <v>30</v>
      </c>
      <c r="J61" s="151" t="s">
        <v>22</v>
      </c>
      <c r="K61" s="158">
        <v>24.16</v>
      </c>
      <c r="L61" s="158">
        <f t="shared" si="4"/>
        <v>21.9856</v>
      </c>
      <c r="M61" s="158">
        <f t="shared" si="5"/>
        <v>20.7776</v>
      </c>
      <c r="N61" s="163"/>
      <c r="O61" s="160"/>
      <c r="Q61" s="162"/>
    </row>
    <row r="62" spans="1:17" s="161" customFormat="1" ht="23.25" customHeight="1">
      <c r="A62" s="153"/>
      <c r="B62" s="154" t="e">
        <f t="shared" si="6"/>
        <v>#REF!</v>
      </c>
      <c r="C62" s="155" t="s">
        <v>69</v>
      </c>
      <c r="D62" s="155"/>
      <c r="E62" s="152"/>
      <c r="F62" s="152" t="s">
        <v>70</v>
      </c>
      <c r="G62" s="156"/>
      <c r="H62" s="151" t="s">
        <v>386</v>
      </c>
      <c r="I62" s="151">
        <v>30</v>
      </c>
      <c r="J62" s="151" t="s">
        <v>22</v>
      </c>
      <c r="K62" s="158">
        <v>24.16</v>
      </c>
      <c r="L62" s="158">
        <f t="shared" si="4"/>
        <v>21.9856</v>
      </c>
      <c r="M62" s="158">
        <f t="shared" si="5"/>
        <v>20.7776</v>
      </c>
      <c r="N62" s="163"/>
      <c r="O62" s="160"/>
      <c r="Q62" s="162"/>
    </row>
    <row r="63" spans="1:17" s="161" customFormat="1" ht="23.25" customHeight="1">
      <c r="A63" s="153"/>
      <c r="B63" s="154" t="e">
        <f>B61+1</f>
        <v>#REF!</v>
      </c>
      <c r="C63" s="155" t="s">
        <v>69</v>
      </c>
      <c r="D63" s="155"/>
      <c r="E63" s="152"/>
      <c r="F63" s="152" t="s">
        <v>70</v>
      </c>
      <c r="G63" s="156"/>
      <c r="H63" s="151" t="s">
        <v>387</v>
      </c>
      <c r="I63" s="151">
        <v>30</v>
      </c>
      <c r="J63" s="151" t="s">
        <v>22</v>
      </c>
      <c r="K63" s="158">
        <v>24.16</v>
      </c>
      <c r="L63" s="158">
        <f t="shared" si="4"/>
        <v>21.9856</v>
      </c>
      <c r="M63" s="158">
        <f>K63-K63/100*14</f>
        <v>20.7776</v>
      </c>
      <c r="N63" s="163"/>
      <c r="O63" s="160"/>
      <c r="Q63" s="162"/>
    </row>
    <row r="64" spans="1:17" s="161" customFormat="1" ht="23.25" customHeight="1">
      <c r="A64" s="153"/>
      <c r="B64" s="154" t="e">
        <f>B62+1</f>
        <v>#REF!</v>
      </c>
      <c r="C64" s="155" t="s">
        <v>69</v>
      </c>
      <c r="D64" s="155"/>
      <c r="E64" s="152"/>
      <c r="F64" s="152" t="s">
        <v>70</v>
      </c>
      <c r="G64" s="156"/>
      <c r="H64" s="151" t="s">
        <v>420</v>
      </c>
      <c r="I64" s="151">
        <v>30</v>
      </c>
      <c r="J64" s="151" t="s">
        <v>22</v>
      </c>
      <c r="K64" s="158">
        <v>21.86</v>
      </c>
      <c r="L64" s="158">
        <f t="shared" si="4"/>
        <v>19.892599999999998</v>
      </c>
      <c r="M64" s="158">
        <f t="shared" si="5"/>
        <v>18.799599999999998</v>
      </c>
      <c r="N64" s="163"/>
      <c r="O64" s="160"/>
      <c r="Q64" s="162"/>
    </row>
    <row r="65" spans="1:17" s="67" customFormat="1" ht="31.5" customHeight="1">
      <c r="A65" s="59"/>
      <c r="B65" s="60"/>
      <c r="C65" s="61"/>
      <c r="D65" s="61"/>
      <c r="E65" s="62"/>
      <c r="F65" s="176" t="s">
        <v>73</v>
      </c>
      <c r="G65" s="62"/>
      <c r="H65" s="76"/>
      <c r="I65" s="70"/>
      <c r="J65" s="62"/>
      <c r="K65" s="65"/>
      <c r="L65" s="65"/>
      <c r="M65" s="46"/>
      <c r="N65" s="66"/>
      <c r="Q65" s="68"/>
    </row>
    <row r="66" spans="1:17" s="48" customFormat="1" ht="23.25" customHeight="1">
      <c r="A66" s="38"/>
      <c r="B66" s="39" t="e">
        <f>B57+1</f>
        <v>#REF!</v>
      </c>
      <c r="C66" s="40" t="s">
        <v>74</v>
      </c>
      <c r="D66" s="40" t="s">
        <v>75</v>
      </c>
      <c r="E66" s="41" t="s">
        <v>76</v>
      </c>
      <c r="F66" s="41" t="s">
        <v>77</v>
      </c>
      <c r="G66" s="42"/>
      <c r="H66" s="45" t="s">
        <v>425</v>
      </c>
      <c r="I66" s="44">
        <v>48</v>
      </c>
      <c r="J66" s="45" t="s">
        <v>22</v>
      </c>
      <c r="K66" s="46">
        <v>17.2</v>
      </c>
      <c r="L66" s="46">
        <f aca="true" t="shared" si="7" ref="L66:L84">K66-K66/100*9</f>
        <v>15.652</v>
      </c>
      <c r="M66" s="46">
        <f>K66-K66/100*14</f>
        <v>14.792</v>
      </c>
      <c r="N66" s="47"/>
      <c r="O66" s="75"/>
      <c r="Q66" s="49"/>
    </row>
    <row r="67" spans="1:17" s="48" customFormat="1" ht="23.25" customHeight="1">
      <c r="A67" s="38"/>
      <c r="B67" s="39" t="e">
        <f>B58+1</f>
        <v>#REF!</v>
      </c>
      <c r="C67" s="40" t="s">
        <v>74</v>
      </c>
      <c r="D67" s="40" t="s">
        <v>75</v>
      </c>
      <c r="E67" s="41" t="s">
        <v>76</v>
      </c>
      <c r="F67" s="41" t="s">
        <v>77</v>
      </c>
      <c r="G67" s="42"/>
      <c r="H67" s="45" t="s">
        <v>97</v>
      </c>
      <c r="I67" s="44">
        <v>48</v>
      </c>
      <c r="J67" s="45" t="s">
        <v>22</v>
      </c>
      <c r="K67" s="46">
        <v>17.2</v>
      </c>
      <c r="L67" s="46">
        <f t="shared" si="7"/>
        <v>15.652</v>
      </c>
      <c r="M67" s="46">
        <f>K67-K67/100*14</f>
        <v>14.792</v>
      </c>
      <c r="N67" s="47"/>
      <c r="O67" s="75"/>
      <c r="Q67" s="49"/>
    </row>
    <row r="68" spans="1:17" s="48" customFormat="1" ht="23.25" customHeight="1">
      <c r="A68" s="38"/>
      <c r="B68" s="39" t="e">
        <f>B59+1</f>
        <v>#REF!</v>
      </c>
      <c r="C68" s="40" t="s">
        <v>74</v>
      </c>
      <c r="D68" s="40" t="s">
        <v>75</v>
      </c>
      <c r="E68" s="41" t="s">
        <v>76</v>
      </c>
      <c r="F68" s="41" t="s">
        <v>77</v>
      </c>
      <c r="G68" s="42"/>
      <c r="H68" s="45" t="s">
        <v>427</v>
      </c>
      <c r="I68" s="44">
        <v>48</v>
      </c>
      <c r="J68" s="45" t="s">
        <v>22</v>
      </c>
      <c r="K68" s="46">
        <v>17.2</v>
      </c>
      <c r="L68" s="46">
        <f t="shared" si="7"/>
        <v>15.652</v>
      </c>
      <c r="M68" s="46">
        <f>K68-K68/100*14</f>
        <v>14.792</v>
      </c>
      <c r="N68" s="47"/>
      <c r="O68" s="75"/>
      <c r="Q68" s="49"/>
    </row>
    <row r="69" spans="1:17" s="48" customFormat="1" ht="23.25" customHeight="1">
      <c r="A69" s="38"/>
      <c r="B69" s="39" t="e">
        <f>B59+1</f>
        <v>#REF!</v>
      </c>
      <c r="C69" s="40" t="s">
        <v>74</v>
      </c>
      <c r="D69" s="40" t="s">
        <v>75</v>
      </c>
      <c r="E69" s="41" t="s">
        <v>76</v>
      </c>
      <c r="F69" s="41" t="s">
        <v>77</v>
      </c>
      <c r="G69" s="42"/>
      <c r="H69" s="45" t="s">
        <v>434</v>
      </c>
      <c r="I69" s="44">
        <v>48</v>
      </c>
      <c r="J69" s="45" t="s">
        <v>22</v>
      </c>
      <c r="K69" s="46">
        <v>17.2</v>
      </c>
      <c r="L69" s="46">
        <f t="shared" si="7"/>
        <v>15.652</v>
      </c>
      <c r="M69" s="46">
        <f>K69-K69/100*14</f>
        <v>14.792</v>
      </c>
      <c r="N69" s="47"/>
      <c r="O69" s="75"/>
      <c r="Q69" s="49"/>
    </row>
    <row r="70" spans="1:17" s="48" customFormat="1" ht="23.25" customHeight="1">
      <c r="A70" s="38"/>
      <c r="B70" s="39" t="e">
        <f>B60+1</f>
        <v>#REF!</v>
      </c>
      <c r="C70" s="40" t="s">
        <v>74</v>
      </c>
      <c r="D70" s="40" t="s">
        <v>75</v>
      </c>
      <c r="E70" s="41" t="s">
        <v>76</v>
      </c>
      <c r="F70" s="41" t="s">
        <v>77</v>
      </c>
      <c r="G70" s="42"/>
      <c r="H70" s="45" t="s">
        <v>397</v>
      </c>
      <c r="I70" s="44">
        <v>48</v>
      </c>
      <c r="J70" s="45" t="s">
        <v>22</v>
      </c>
      <c r="K70" s="46">
        <v>17.2</v>
      </c>
      <c r="L70" s="46">
        <f t="shared" si="7"/>
        <v>15.652</v>
      </c>
      <c r="M70" s="46">
        <f>K70-K70/100*14</f>
        <v>14.792</v>
      </c>
      <c r="N70" s="47"/>
      <c r="O70" s="75"/>
      <c r="Q70" s="49"/>
    </row>
    <row r="71" spans="1:17" s="48" customFormat="1" ht="23.25" customHeight="1">
      <c r="A71" s="38"/>
      <c r="B71" s="39" t="e">
        <f>B58+1</f>
        <v>#REF!</v>
      </c>
      <c r="C71" s="40" t="s">
        <v>74</v>
      </c>
      <c r="D71" s="40" t="s">
        <v>75</v>
      </c>
      <c r="E71" s="41" t="s">
        <v>76</v>
      </c>
      <c r="F71" s="41" t="s">
        <v>77</v>
      </c>
      <c r="G71" s="42"/>
      <c r="H71" s="45" t="s">
        <v>429</v>
      </c>
      <c r="I71" s="44">
        <v>48</v>
      </c>
      <c r="J71" s="45" t="s">
        <v>22</v>
      </c>
      <c r="K71" s="46">
        <v>17.2</v>
      </c>
      <c r="L71" s="46">
        <f t="shared" si="7"/>
        <v>15.652</v>
      </c>
      <c r="M71" s="46">
        <f>K71-K71/100*14</f>
        <v>14.792</v>
      </c>
      <c r="N71" s="47"/>
      <c r="O71" s="75"/>
      <c r="Q71" s="49"/>
    </row>
    <row r="72" spans="1:17" s="48" customFormat="1" ht="23.25" customHeight="1">
      <c r="A72" s="38"/>
      <c r="B72" s="39" t="e">
        <f>B59+1</f>
        <v>#REF!</v>
      </c>
      <c r="C72" s="40" t="s">
        <v>74</v>
      </c>
      <c r="D72" s="40" t="s">
        <v>75</v>
      </c>
      <c r="E72" s="41" t="s">
        <v>76</v>
      </c>
      <c r="F72" s="41" t="s">
        <v>77</v>
      </c>
      <c r="G72" s="42"/>
      <c r="H72" s="45" t="s">
        <v>428</v>
      </c>
      <c r="I72" s="44">
        <v>48</v>
      </c>
      <c r="J72" s="45" t="s">
        <v>22</v>
      </c>
      <c r="K72" s="46">
        <v>17.2</v>
      </c>
      <c r="L72" s="46">
        <f t="shared" si="7"/>
        <v>15.652</v>
      </c>
      <c r="M72" s="46">
        <f>K72-K72/100*14</f>
        <v>14.792</v>
      </c>
      <c r="N72" s="47"/>
      <c r="O72" s="75"/>
      <c r="Q72" s="49"/>
    </row>
    <row r="73" spans="1:17" s="48" customFormat="1" ht="23.25" customHeight="1">
      <c r="A73" s="38"/>
      <c r="B73" s="39" t="e">
        <f>B60+1</f>
        <v>#REF!</v>
      </c>
      <c r="C73" s="40" t="s">
        <v>74</v>
      </c>
      <c r="D73" s="40" t="s">
        <v>75</v>
      </c>
      <c r="E73" s="41" t="s">
        <v>76</v>
      </c>
      <c r="F73" s="41" t="s">
        <v>77</v>
      </c>
      <c r="G73" s="42"/>
      <c r="H73" s="45" t="s">
        <v>389</v>
      </c>
      <c r="I73" s="44">
        <v>48</v>
      </c>
      <c r="J73" s="45" t="s">
        <v>22</v>
      </c>
      <c r="K73" s="46">
        <v>17.2</v>
      </c>
      <c r="L73" s="46">
        <f t="shared" si="7"/>
        <v>15.652</v>
      </c>
      <c r="M73" s="46">
        <f>K73-K73/100*14</f>
        <v>14.792</v>
      </c>
      <c r="N73" s="47"/>
      <c r="O73" s="75"/>
      <c r="Q73" s="49"/>
    </row>
    <row r="74" spans="1:17" s="48" customFormat="1" ht="23.25" customHeight="1">
      <c r="A74" s="38"/>
      <c r="B74" s="39" t="e">
        <f>B60+1</f>
        <v>#REF!</v>
      </c>
      <c r="C74" s="40" t="s">
        <v>74</v>
      </c>
      <c r="D74" s="40" t="s">
        <v>75</v>
      </c>
      <c r="E74" s="41" t="s">
        <v>76</v>
      </c>
      <c r="F74" s="41" t="s">
        <v>77</v>
      </c>
      <c r="G74" s="42"/>
      <c r="H74" s="45" t="s">
        <v>400</v>
      </c>
      <c r="I74" s="44">
        <v>48</v>
      </c>
      <c r="J74" s="45" t="s">
        <v>22</v>
      </c>
      <c r="K74" s="46">
        <v>17.2</v>
      </c>
      <c r="L74" s="46">
        <f t="shared" si="7"/>
        <v>15.652</v>
      </c>
      <c r="M74" s="46">
        <f>K74-K74/100*14</f>
        <v>14.792</v>
      </c>
      <c r="N74" s="47"/>
      <c r="O74" s="75"/>
      <c r="Q74" s="49"/>
    </row>
    <row r="75" spans="1:17" s="48" customFormat="1" ht="23.25" customHeight="1">
      <c r="A75" s="38"/>
      <c r="B75" s="39" t="e">
        <f>B61+1</f>
        <v>#REF!</v>
      </c>
      <c r="C75" s="40" t="s">
        <v>74</v>
      </c>
      <c r="D75" s="40" t="s">
        <v>75</v>
      </c>
      <c r="E75" s="41" t="s">
        <v>76</v>
      </c>
      <c r="F75" s="41" t="s">
        <v>77</v>
      </c>
      <c r="G75" s="42"/>
      <c r="H75" s="45" t="s">
        <v>435</v>
      </c>
      <c r="I75" s="44">
        <v>48</v>
      </c>
      <c r="J75" s="45" t="s">
        <v>22</v>
      </c>
      <c r="K75" s="46">
        <v>17.2</v>
      </c>
      <c r="L75" s="46">
        <f t="shared" si="7"/>
        <v>15.652</v>
      </c>
      <c r="M75" s="46">
        <f>K75-K75/100*14</f>
        <v>14.792</v>
      </c>
      <c r="N75" s="47"/>
      <c r="O75" s="75"/>
      <c r="Q75" s="49"/>
    </row>
    <row r="76" spans="1:17" s="48" customFormat="1" ht="23.25" customHeight="1">
      <c r="A76" s="38"/>
      <c r="B76" s="39" t="e">
        <f>B61+1</f>
        <v>#REF!</v>
      </c>
      <c r="C76" s="40" t="s">
        <v>74</v>
      </c>
      <c r="D76" s="40" t="s">
        <v>75</v>
      </c>
      <c r="E76" s="41" t="s">
        <v>76</v>
      </c>
      <c r="F76" s="41" t="s">
        <v>77</v>
      </c>
      <c r="G76" s="42"/>
      <c r="H76" s="45" t="s">
        <v>430</v>
      </c>
      <c r="I76" s="44">
        <v>48</v>
      </c>
      <c r="J76" s="45" t="s">
        <v>22</v>
      </c>
      <c r="K76" s="46">
        <v>17.2</v>
      </c>
      <c r="L76" s="46">
        <f t="shared" si="7"/>
        <v>15.652</v>
      </c>
      <c r="M76" s="46">
        <f>K76-K76/100*14</f>
        <v>14.792</v>
      </c>
      <c r="N76" s="47"/>
      <c r="O76" s="75"/>
      <c r="Q76" s="49"/>
    </row>
    <row r="77" spans="1:17" s="48" customFormat="1" ht="23.25" customHeight="1">
      <c r="A77" s="38"/>
      <c r="B77" s="39" t="e">
        <f>B62+1</f>
        <v>#REF!</v>
      </c>
      <c r="C77" s="40" t="s">
        <v>74</v>
      </c>
      <c r="D77" s="40" t="s">
        <v>75</v>
      </c>
      <c r="E77" s="41" t="s">
        <v>76</v>
      </c>
      <c r="F77" s="41" t="s">
        <v>77</v>
      </c>
      <c r="G77" s="42"/>
      <c r="H77" s="45" t="s">
        <v>432</v>
      </c>
      <c r="I77" s="44">
        <v>48</v>
      </c>
      <c r="J77" s="45" t="s">
        <v>22</v>
      </c>
      <c r="K77" s="46">
        <v>17.2</v>
      </c>
      <c r="L77" s="46">
        <f t="shared" si="7"/>
        <v>15.652</v>
      </c>
      <c r="M77" s="46">
        <f>K77-K77/100*14</f>
        <v>14.792</v>
      </c>
      <c r="N77" s="47"/>
      <c r="O77" s="75"/>
      <c r="Q77" s="49"/>
    </row>
    <row r="78" spans="1:17" s="48" customFormat="1" ht="28.5" customHeight="1">
      <c r="A78" s="38"/>
      <c r="B78" s="39" t="e">
        <f>B62+1</f>
        <v>#REF!</v>
      </c>
      <c r="C78" s="40" t="s">
        <v>74</v>
      </c>
      <c r="D78" s="40" t="s">
        <v>75</v>
      </c>
      <c r="E78" s="41" t="s">
        <v>76</v>
      </c>
      <c r="F78" s="41" t="s">
        <v>77</v>
      </c>
      <c r="G78" s="42"/>
      <c r="H78" s="45" t="s">
        <v>373</v>
      </c>
      <c r="I78" s="44">
        <v>48</v>
      </c>
      <c r="J78" s="45" t="s">
        <v>22</v>
      </c>
      <c r="K78" s="46">
        <v>17.2</v>
      </c>
      <c r="L78" s="46">
        <f t="shared" si="7"/>
        <v>15.652</v>
      </c>
      <c r="M78" s="46">
        <f>K78-K78/100*14</f>
        <v>14.792</v>
      </c>
      <c r="N78" s="47"/>
      <c r="O78" s="75"/>
      <c r="Q78" s="49"/>
    </row>
    <row r="79" spans="1:17" s="48" customFormat="1" ht="28.5" customHeight="1">
      <c r="A79" s="38"/>
      <c r="B79" s="39" t="e">
        <f>B63+1</f>
        <v>#REF!</v>
      </c>
      <c r="C79" s="40" t="s">
        <v>74</v>
      </c>
      <c r="D79" s="40" t="s">
        <v>75</v>
      </c>
      <c r="E79" s="41" t="s">
        <v>76</v>
      </c>
      <c r="F79" s="41" t="s">
        <v>77</v>
      </c>
      <c r="G79" s="42"/>
      <c r="H79" s="45" t="s">
        <v>431</v>
      </c>
      <c r="I79" s="44">
        <v>48</v>
      </c>
      <c r="J79" s="45" t="s">
        <v>22</v>
      </c>
      <c r="K79" s="46">
        <v>17.2</v>
      </c>
      <c r="L79" s="46">
        <f t="shared" si="7"/>
        <v>15.652</v>
      </c>
      <c r="M79" s="46">
        <f>K79-K79/100*14</f>
        <v>14.792</v>
      </c>
      <c r="N79" s="47"/>
      <c r="O79" s="75"/>
      <c r="Q79" s="49"/>
    </row>
    <row r="80" spans="1:17" s="48" customFormat="1" ht="28.5" customHeight="1">
      <c r="A80" s="38"/>
      <c r="B80" s="39" t="e">
        <f>B64+1</f>
        <v>#REF!</v>
      </c>
      <c r="C80" s="40" t="s">
        <v>74</v>
      </c>
      <c r="D80" s="40" t="s">
        <v>75</v>
      </c>
      <c r="E80" s="41" t="s">
        <v>76</v>
      </c>
      <c r="F80" s="41" t="s">
        <v>77</v>
      </c>
      <c r="G80" s="42"/>
      <c r="H80" s="45" t="s">
        <v>401</v>
      </c>
      <c r="I80" s="44">
        <v>48</v>
      </c>
      <c r="J80" s="45" t="s">
        <v>22</v>
      </c>
      <c r="K80" s="46">
        <v>17.2</v>
      </c>
      <c r="L80" s="46">
        <f t="shared" si="7"/>
        <v>15.652</v>
      </c>
      <c r="M80" s="46">
        <f>K80-K80/100*14</f>
        <v>14.792</v>
      </c>
      <c r="N80" s="47"/>
      <c r="O80" s="75"/>
      <c r="Q80" s="49"/>
    </row>
    <row r="81" spans="1:17" s="48" customFormat="1" ht="28.5" customHeight="1">
      <c r="A81" s="38"/>
      <c r="B81" s="39">
        <f>B65+1</f>
        <v>1</v>
      </c>
      <c r="C81" s="40" t="s">
        <v>74</v>
      </c>
      <c r="D81" s="40" t="s">
        <v>75</v>
      </c>
      <c r="E81" s="41" t="s">
        <v>76</v>
      </c>
      <c r="F81" s="41" t="s">
        <v>77</v>
      </c>
      <c r="G81" s="42"/>
      <c r="H81" s="45" t="s">
        <v>402</v>
      </c>
      <c r="I81" s="44">
        <v>48</v>
      </c>
      <c r="J81" s="45" t="s">
        <v>22</v>
      </c>
      <c r="K81" s="46">
        <v>17.2</v>
      </c>
      <c r="L81" s="46">
        <f t="shared" si="7"/>
        <v>15.652</v>
      </c>
      <c r="M81" s="46">
        <f>K81-K81/100*14</f>
        <v>14.792</v>
      </c>
      <c r="N81" s="47"/>
      <c r="O81" s="75"/>
      <c r="Q81" s="49"/>
    </row>
    <row r="82" spans="1:17" s="48" customFormat="1" ht="28.5" customHeight="1">
      <c r="A82" s="38"/>
      <c r="B82" s="39" t="e">
        <f>B66+1</f>
        <v>#REF!</v>
      </c>
      <c r="C82" s="40" t="s">
        <v>74</v>
      </c>
      <c r="D82" s="40" t="s">
        <v>75</v>
      </c>
      <c r="E82" s="41" t="s">
        <v>76</v>
      </c>
      <c r="F82" s="41" t="s">
        <v>77</v>
      </c>
      <c r="G82" s="42"/>
      <c r="H82" s="45" t="s">
        <v>426</v>
      </c>
      <c r="I82" s="44">
        <v>48</v>
      </c>
      <c r="J82" s="45" t="s">
        <v>22</v>
      </c>
      <c r="K82" s="46">
        <v>17.2</v>
      </c>
      <c r="L82" s="46">
        <f t="shared" si="7"/>
        <v>15.652</v>
      </c>
      <c r="M82" s="46">
        <f>K82-K82/100*14</f>
        <v>14.792</v>
      </c>
      <c r="N82" s="47"/>
      <c r="O82" s="75"/>
      <c r="Q82" s="49"/>
    </row>
    <row r="83" spans="1:17" s="48" customFormat="1" ht="28.5" customHeight="1">
      <c r="A83" s="38"/>
      <c r="B83" s="39" t="e">
        <f>B67+1</f>
        <v>#REF!</v>
      </c>
      <c r="C83" s="40" t="s">
        <v>74</v>
      </c>
      <c r="D83" s="40" t="s">
        <v>75</v>
      </c>
      <c r="E83" s="41" t="s">
        <v>76</v>
      </c>
      <c r="F83" s="41" t="s">
        <v>77</v>
      </c>
      <c r="G83" s="42"/>
      <c r="H83" s="45" t="s">
        <v>433</v>
      </c>
      <c r="I83" s="44">
        <v>48</v>
      </c>
      <c r="J83" s="45" t="s">
        <v>22</v>
      </c>
      <c r="K83" s="46">
        <v>17.2</v>
      </c>
      <c r="L83" s="46">
        <f t="shared" si="7"/>
        <v>15.652</v>
      </c>
      <c r="M83" s="46">
        <f>K83-K83/100*14</f>
        <v>14.792</v>
      </c>
      <c r="N83" s="47"/>
      <c r="O83" s="75"/>
      <c r="Q83" s="49"/>
    </row>
    <row r="84" spans="1:17" s="48" customFormat="1" ht="23.25" customHeight="1">
      <c r="A84" s="38"/>
      <c r="B84" s="39" t="e">
        <f>B64+1</f>
        <v>#REF!</v>
      </c>
      <c r="C84" s="40" t="s">
        <v>74</v>
      </c>
      <c r="D84" s="40" t="s">
        <v>75</v>
      </c>
      <c r="E84" s="41" t="s">
        <v>76</v>
      </c>
      <c r="F84" s="41" t="s">
        <v>77</v>
      </c>
      <c r="G84" s="42"/>
      <c r="H84" s="45" t="s">
        <v>398</v>
      </c>
      <c r="I84" s="44">
        <v>48</v>
      </c>
      <c r="J84" s="45" t="s">
        <v>22</v>
      </c>
      <c r="K84" s="46">
        <v>17.2</v>
      </c>
      <c r="L84" s="46">
        <f t="shared" si="7"/>
        <v>15.652</v>
      </c>
      <c r="M84" s="46">
        <f>K84-K84/100*14</f>
        <v>14.792</v>
      </c>
      <c r="N84" s="47"/>
      <c r="O84" s="75"/>
      <c r="Q84" s="49"/>
    </row>
    <row r="85" spans="1:17" s="48" customFormat="1" ht="23.25" customHeight="1">
      <c r="A85" s="38"/>
      <c r="B85" s="39" t="e">
        <f>#REF!+1</f>
        <v>#REF!</v>
      </c>
      <c r="C85" s="40" t="s">
        <v>74</v>
      </c>
      <c r="D85" s="40" t="s">
        <v>75</v>
      </c>
      <c r="E85" s="41" t="s">
        <v>76</v>
      </c>
      <c r="F85" s="41" t="s">
        <v>77</v>
      </c>
      <c r="G85" s="41" t="s">
        <v>399</v>
      </c>
      <c r="H85" s="45" t="s">
        <v>391</v>
      </c>
      <c r="I85" s="44">
        <v>48</v>
      </c>
      <c r="J85" s="45" t="s">
        <v>22</v>
      </c>
      <c r="K85" s="46">
        <v>18.34</v>
      </c>
      <c r="L85" s="46">
        <f>K85-K85/100*9</f>
        <v>16.6894</v>
      </c>
      <c r="M85" s="46">
        <f>K85-K85/100*14</f>
        <v>15.7724</v>
      </c>
      <c r="N85" s="47"/>
      <c r="O85" s="75"/>
      <c r="Q85" s="49"/>
    </row>
    <row r="86" spans="1:17" s="48" customFormat="1" ht="23.25" customHeight="1">
      <c r="A86" s="38"/>
      <c r="B86" s="39" t="e">
        <f>B85+1</f>
        <v>#REF!</v>
      </c>
      <c r="C86" s="40" t="s">
        <v>74</v>
      </c>
      <c r="D86" s="40" t="s">
        <v>78</v>
      </c>
      <c r="E86" s="41" t="s">
        <v>79</v>
      </c>
      <c r="F86" s="41" t="s">
        <v>77</v>
      </c>
      <c r="G86" s="41" t="s">
        <v>399</v>
      </c>
      <c r="H86" s="45" t="s">
        <v>392</v>
      </c>
      <c r="I86" s="45">
        <v>48</v>
      </c>
      <c r="J86" s="45" t="s">
        <v>22</v>
      </c>
      <c r="K86" s="46">
        <v>18.34</v>
      </c>
      <c r="L86" s="46">
        <f>K86-K86/100*9</f>
        <v>16.6894</v>
      </c>
      <c r="M86" s="46">
        <f>K86-K86/100*14</f>
        <v>15.7724</v>
      </c>
      <c r="N86" s="43"/>
      <c r="O86" s="75"/>
      <c r="Q86" s="49"/>
    </row>
    <row r="87" spans="1:17" s="48" customFormat="1" ht="23.25" customHeight="1">
      <c r="A87" s="38"/>
      <c r="B87" s="39" t="e">
        <f>B86+1</f>
        <v>#REF!</v>
      </c>
      <c r="C87" s="40" t="s">
        <v>74</v>
      </c>
      <c r="D87" s="40" t="s">
        <v>80</v>
      </c>
      <c r="E87" s="41"/>
      <c r="F87" s="41" t="s">
        <v>77</v>
      </c>
      <c r="G87" s="41" t="s">
        <v>399</v>
      </c>
      <c r="H87" s="45" t="s">
        <v>393</v>
      </c>
      <c r="I87" s="44">
        <v>48</v>
      </c>
      <c r="J87" s="45" t="s">
        <v>22</v>
      </c>
      <c r="K87" s="46">
        <v>18.34</v>
      </c>
      <c r="L87" s="46">
        <f>K87-K87/100*9</f>
        <v>16.6894</v>
      </c>
      <c r="M87" s="46">
        <f>K87-K87/100*14</f>
        <v>15.7724</v>
      </c>
      <c r="N87" s="47"/>
      <c r="O87" s="75"/>
      <c r="Q87" s="49"/>
    </row>
    <row r="88" spans="1:17" s="48" customFormat="1" ht="23.25" customHeight="1">
      <c r="A88" s="38"/>
      <c r="B88" s="39"/>
      <c r="C88" s="40" t="s">
        <v>74</v>
      </c>
      <c r="D88" s="40"/>
      <c r="E88" s="41"/>
      <c r="F88" s="41" t="s">
        <v>77</v>
      </c>
      <c r="G88" s="41" t="s">
        <v>399</v>
      </c>
      <c r="H88" s="45" t="s">
        <v>394</v>
      </c>
      <c r="I88" s="44">
        <v>40</v>
      </c>
      <c r="J88" s="45" t="s">
        <v>22</v>
      </c>
      <c r="K88" s="46">
        <v>18.34</v>
      </c>
      <c r="L88" s="46">
        <v>15.58</v>
      </c>
      <c r="M88" s="46">
        <v>14.72</v>
      </c>
      <c r="N88" s="47"/>
      <c r="O88" s="75"/>
      <c r="Q88" s="49"/>
    </row>
    <row r="89" spans="1:17" s="48" customFormat="1" ht="23.25" customHeight="1">
      <c r="A89" s="38"/>
      <c r="B89" s="39" t="e">
        <f>B87+1</f>
        <v>#REF!</v>
      </c>
      <c r="C89" s="40" t="s">
        <v>74</v>
      </c>
      <c r="D89" s="40" t="s">
        <v>82</v>
      </c>
      <c r="E89" s="41"/>
      <c r="F89" s="41" t="s">
        <v>77</v>
      </c>
      <c r="G89" s="41" t="s">
        <v>399</v>
      </c>
      <c r="H89" s="45" t="s">
        <v>395</v>
      </c>
      <c r="I89" s="44">
        <v>48</v>
      </c>
      <c r="J89" s="45" t="s">
        <v>22</v>
      </c>
      <c r="K89" s="46">
        <v>18.34</v>
      </c>
      <c r="L89" s="46">
        <f aca="true" t="shared" si="8" ref="L89:L94">K89-K89/100*9</f>
        <v>16.6894</v>
      </c>
      <c r="M89" s="46">
        <f>K89-K89/100*14</f>
        <v>15.7724</v>
      </c>
      <c r="N89" s="47"/>
      <c r="O89" s="75"/>
      <c r="Q89" s="49"/>
    </row>
    <row r="90" spans="1:17" s="48" customFormat="1" ht="23.25" customHeight="1">
      <c r="A90" s="38"/>
      <c r="B90" s="39" t="e">
        <f>B89+1</f>
        <v>#REF!</v>
      </c>
      <c r="C90" s="40" t="s">
        <v>74</v>
      </c>
      <c r="D90" s="40"/>
      <c r="E90" s="41"/>
      <c r="F90" s="41" t="s">
        <v>77</v>
      </c>
      <c r="G90" s="41" t="s">
        <v>399</v>
      </c>
      <c r="H90" s="45" t="s">
        <v>403</v>
      </c>
      <c r="I90" s="44">
        <v>48</v>
      </c>
      <c r="J90" s="45" t="s">
        <v>22</v>
      </c>
      <c r="K90" s="46">
        <v>18.34</v>
      </c>
      <c r="L90" s="46">
        <f t="shared" si="8"/>
        <v>16.6894</v>
      </c>
      <c r="M90" s="46">
        <f>K90-K90/100*14</f>
        <v>15.7724</v>
      </c>
      <c r="N90" s="47"/>
      <c r="O90" s="75"/>
      <c r="Q90" s="49"/>
    </row>
    <row r="91" spans="1:17" s="48" customFormat="1" ht="23.25" customHeight="1">
      <c r="A91" s="38"/>
      <c r="B91" s="39" t="e">
        <f>B90+1</f>
        <v>#REF!</v>
      </c>
      <c r="C91" s="40" t="s">
        <v>74</v>
      </c>
      <c r="D91" s="40"/>
      <c r="E91" s="41"/>
      <c r="F91" s="41" t="s">
        <v>77</v>
      </c>
      <c r="G91" s="41" t="s">
        <v>399</v>
      </c>
      <c r="H91" s="45" t="s">
        <v>104</v>
      </c>
      <c r="I91" s="44">
        <v>48</v>
      </c>
      <c r="J91" s="45" t="s">
        <v>22</v>
      </c>
      <c r="K91" s="46">
        <v>18.34</v>
      </c>
      <c r="L91" s="46">
        <f t="shared" si="8"/>
        <v>16.6894</v>
      </c>
      <c r="M91" s="46">
        <f>K91-K91/100*14</f>
        <v>15.7724</v>
      </c>
      <c r="N91" s="47"/>
      <c r="O91" s="75"/>
      <c r="Q91" s="49"/>
    </row>
    <row r="92" spans="1:17" s="48" customFormat="1" ht="23.25" customHeight="1">
      <c r="A92" s="38"/>
      <c r="B92" s="39" t="e">
        <f>B91+1</f>
        <v>#REF!</v>
      </c>
      <c r="C92" s="40" t="s">
        <v>74</v>
      </c>
      <c r="D92" s="40"/>
      <c r="E92" s="41"/>
      <c r="F92" s="41" t="s">
        <v>77</v>
      </c>
      <c r="G92" s="41" t="s">
        <v>399</v>
      </c>
      <c r="H92" s="45" t="s">
        <v>168</v>
      </c>
      <c r="I92" s="44">
        <v>48</v>
      </c>
      <c r="J92" s="45" t="s">
        <v>22</v>
      </c>
      <c r="K92" s="46">
        <v>18.34</v>
      </c>
      <c r="L92" s="46">
        <f t="shared" si="8"/>
        <v>16.6894</v>
      </c>
      <c r="M92" s="46">
        <f>K92-K92/100*14</f>
        <v>15.7724</v>
      </c>
      <c r="N92" s="47"/>
      <c r="O92" s="75"/>
      <c r="Q92" s="49"/>
    </row>
    <row r="93" spans="1:17" s="161" customFormat="1" ht="23.25" customHeight="1">
      <c r="A93" s="153"/>
      <c r="B93" s="154" t="e">
        <f>#REF!+1</f>
        <v>#REF!</v>
      </c>
      <c r="C93" s="155" t="s">
        <v>83</v>
      </c>
      <c r="D93" s="155" t="s">
        <v>84</v>
      </c>
      <c r="E93" s="152">
        <v>41401453</v>
      </c>
      <c r="F93" s="152" t="s">
        <v>85</v>
      </c>
      <c r="G93" s="152"/>
      <c r="H93" s="151" t="s">
        <v>86</v>
      </c>
      <c r="I93" s="151">
        <v>60</v>
      </c>
      <c r="J93" s="151" t="s">
        <v>22</v>
      </c>
      <c r="K93" s="158">
        <v>15.04</v>
      </c>
      <c r="L93" s="158">
        <f t="shared" si="8"/>
        <v>13.686399999999999</v>
      </c>
      <c r="M93" s="158">
        <v>12.93</v>
      </c>
      <c r="N93" s="163"/>
      <c r="O93" s="160"/>
      <c r="Q93" s="162"/>
    </row>
    <row r="94" spans="1:17" s="161" customFormat="1" ht="23.25" customHeight="1">
      <c r="A94" s="153"/>
      <c r="B94" s="154" t="e">
        <f>B93+1</f>
        <v>#REF!</v>
      </c>
      <c r="C94" s="155" t="s">
        <v>83</v>
      </c>
      <c r="D94" s="155" t="s">
        <v>87</v>
      </c>
      <c r="E94" s="152">
        <v>41401453</v>
      </c>
      <c r="F94" s="152" t="s">
        <v>85</v>
      </c>
      <c r="G94" s="152"/>
      <c r="H94" s="151" t="s">
        <v>88</v>
      </c>
      <c r="I94" s="151">
        <v>60</v>
      </c>
      <c r="J94" s="151" t="s">
        <v>22</v>
      </c>
      <c r="K94" s="158">
        <v>15.04</v>
      </c>
      <c r="L94" s="158">
        <f t="shared" si="8"/>
        <v>13.686399999999999</v>
      </c>
      <c r="M94" s="158">
        <v>12.93</v>
      </c>
      <c r="N94" s="163"/>
      <c r="O94" s="160"/>
      <c r="Q94" s="162"/>
    </row>
    <row r="95" spans="1:17" s="161" customFormat="1" ht="23.25" customHeight="1">
      <c r="A95" s="153"/>
      <c r="B95" s="154"/>
      <c r="C95" s="155" t="s">
        <v>83</v>
      </c>
      <c r="D95" s="155"/>
      <c r="E95" s="152"/>
      <c r="F95" s="152" t="s">
        <v>85</v>
      </c>
      <c r="G95" s="152"/>
      <c r="H95" s="151" t="s">
        <v>89</v>
      </c>
      <c r="I95" s="151">
        <v>60</v>
      </c>
      <c r="J95" s="151" t="s">
        <v>22</v>
      </c>
      <c r="K95" s="158">
        <v>15.04</v>
      </c>
      <c r="L95" s="158">
        <v>13.69</v>
      </c>
      <c r="M95" s="158">
        <v>12.93</v>
      </c>
      <c r="N95" s="163"/>
      <c r="O95" s="160"/>
      <c r="Q95" s="162"/>
    </row>
    <row r="96" spans="1:17" s="161" customFormat="1" ht="23.25" customHeight="1">
      <c r="A96" s="153"/>
      <c r="B96" s="154"/>
      <c r="C96" s="155" t="s">
        <v>83</v>
      </c>
      <c r="D96" s="155"/>
      <c r="E96" s="152"/>
      <c r="F96" s="152" t="s">
        <v>85</v>
      </c>
      <c r="G96" s="152"/>
      <c r="H96" s="151" t="s">
        <v>90</v>
      </c>
      <c r="I96" s="151">
        <v>60</v>
      </c>
      <c r="J96" s="151" t="s">
        <v>22</v>
      </c>
      <c r="K96" s="158">
        <v>15.04</v>
      </c>
      <c r="L96" s="158">
        <v>13.69</v>
      </c>
      <c r="M96" s="158">
        <v>12.39</v>
      </c>
      <c r="N96" s="163"/>
      <c r="O96" s="160"/>
      <c r="Q96" s="162"/>
    </row>
    <row r="97" spans="1:17" s="161" customFormat="1" ht="23.25" customHeight="1">
      <c r="A97" s="153"/>
      <c r="B97" s="154"/>
      <c r="C97" s="155" t="s">
        <v>83</v>
      </c>
      <c r="D97" s="155"/>
      <c r="E97" s="152"/>
      <c r="F97" s="152" t="s">
        <v>85</v>
      </c>
      <c r="G97" s="152"/>
      <c r="H97" s="151" t="s">
        <v>91</v>
      </c>
      <c r="I97" s="151">
        <v>60</v>
      </c>
      <c r="J97" s="151" t="s">
        <v>22</v>
      </c>
      <c r="K97" s="158">
        <v>15.04</v>
      </c>
      <c r="L97" s="158">
        <v>13.69</v>
      </c>
      <c r="M97" s="158">
        <v>12.93</v>
      </c>
      <c r="N97" s="163"/>
      <c r="O97" s="160"/>
      <c r="Q97" s="162"/>
    </row>
    <row r="98" spans="1:17" s="161" customFormat="1" ht="23.25" customHeight="1">
      <c r="A98" s="153"/>
      <c r="B98" s="154"/>
      <c r="C98" s="155" t="s">
        <v>83</v>
      </c>
      <c r="D98" s="155"/>
      <c r="E98" s="152"/>
      <c r="F98" s="152" t="s">
        <v>85</v>
      </c>
      <c r="G98" s="152"/>
      <c r="H98" s="151" t="s">
        <v>92</v>
      </c>
      <c r="I98" s="151">
        <v>60</v>
      </c>
      <c r="J98" s="151" t="s">
        <v>22</v>
      </c>
      <c r="K98" s="158">
        <v>15.04</v>
      </c>
      <c r="L98" s="158">
        <v>13.69</v>
      </c>
      <c r="M98" s="158">
        <v>12.93</v>
      </c>
      <c r="N98" s="163"/>
      <c r="O98" s="160"/>
      <c r="Q98" s="162"/>
    </row>
    <row r="99" spans="1:17" s="161" customFormat="1" ht="23.25" customHeight="1">
      <c r="A99" s="153"/>
      <c r="B99" s="154"/>
      <c r="C99" s="155" t="s">
        <v>83</v>
      </c>
      <c r="D99" s="155"/>
      <c r="E99" s="152"/>
      <c r="F99" s="152" t="s">
        <v>85</v>
      </c>
      <c r="G99" s="152"/>
      <c r="H99" s="151" t="s">
        <v>71</v>
      </c>
      <c r="I99" s="151">
        <v>60</v>
      </c>
      <c r="J99" s="151" t="s">
        <v>22</v>
      </c>
      <c r="K99" s="158">
        <v>15.04</v>
      </c>
      <c r="L99" s="158">
        <v>13.69</v>
      </c>
      <c r="M99" s="158">
        <v>12.93</v>
      </c>
      <c r="N99" s="163"/>
      <c r="O99" s="160"/>
      <c r="Q99" s="162"/>
    </row>
    <row r="100" spans="1:17" s="161" customFormat="1" ht="23.25" customHeight="1">
      <c r="A100" s="153"/>
      <c r="B100" s="154"/>
      <c r="C100" s="155" t="s">
        <v>83</v>
      </c>
      <c r="D100" s="155"/>
      <c r="E100" s="152"/>
      <c r="F100" s="152" t="s">
        <v>85</v>
      </c>
      <c r="G100" s="156"/>
      <c r="H100" s="151" t="s">
        <v>93</v>
      </c>
      <c r="I100" s="151">
        <v>60</v>
      </c>
      <c r="J100" s="151" t="s">
        <v>22</v>
      </c>
      <c r="K100" s="158">
        <v>15.04</v>
      </c>
      <c r="L100" s="158">
        <v>13.69</v>
      </c>
      <c r="M100" s="158">
        <v>12.93</v>
      </c>
      <c r="N100" s="163"/>
      <c r="O100" s="160"/>
      <c r="Q100" s="162"/>
    </row>
    <row r="101" spans="1:17" s="161" customFormat="1" ht="23.25" customHeight="1">
      <c r="A101" s="153"/>
      <c r="B101" s="154"/>
      <c r="C101" s="155" t="s">
        <v>83</v>
      </c>
      <c r="D101" s="155"/>
      <c r="E101" s="152"/>
      <c r="F101" s="152" t="s">
        <v>85</v>
      </c>
      <c r="G101" s="156"/>
      <c r="H101" s="151" t="s">
        <v>94</v>
      </c>
      <c r="I101" s="151">
        <v>60</v>
      </c>
      <c r="J101" s="151" t="s">
        <v>22</v>
      </c>
      <c r="K101" s="158">
        <v>15.04</v>
      </c>
      <c r="L101" s="158">
        <v>13.69</v>
      </c>
      <c r="M101" s="158">
        <v>12.93</v>
      </c>
      <c r="N101" s="163"/>
      <c r="O101" s="160"/>
      <c r="Q101" s="162"/>
    </row>
    <row r="102" spans="1:17" s="161" customFormat="1" ht="23.25" customHeight="1">
      <c r="A102" s="153"/>
      <c r="B102" s="154"/>
      <c r="C102" s="155" t="s">
        <v>83</v>
      </c>
      <c r="D102" s="155"/>
      <c r="E102" s="152"/>
      <c r="F102" s="152" t="s">
        <v>85</v>
      </c>
      <c r="G102" s="156"/>
      <c r="H102" s="151" t="s">
        <v>95</v>
      </c>
      <c r="I102" s="151">
        <v>60</v>
      </c>
      <c r="J102" s="151" t="s">
        <v>22</v>
      </c>
      <c r="K102" s="158">
        <v>15.04</v>
      </c>
      <c r="L102" s="158">
        <v>13.69</v>
      </c>
      <c r="M102" s="158">
        <v>12.93</v>
      </c>
      <c r="N102" s="163"/>
      <c r="O102" s="160"/>
      <c r="Q102" s="162"/>
    </row>
    <row r="103" spans="1:17" s="161" customFormat="1" ht="23.25" customHeight="1">
      <c r="A103" s="153"/>
      <c r="B103" s="154"/>
      <c r="C103" s="155" t="s">
        <v>83</v>
      </c>
      <c r="D103" s="155"/>
      <c r="E103" s="152"/>
      <c r="F103" s="152" t="s">
        <v>85</v>
      </c>
      <c r="G103" s="156"/>
      <c r="H103" s="151" t="s">
        <v>96</v>
      </c>
      <c r="I103" s="151">
        <v>60</v>
      </c>
      <c r="J103" s="151" t="s">
        <v>22</v>
      </c>
      <c r="K103" s="158">
        <v>15.04</v>
      </c>
      <c r="L103" s="158">
        <v>13.69</v>
      </c>
      <c r="M103" s="158">
        <v>12.93</v>
      </c>
      <c r="N103" s="163"/>
      <c r="O103" s="160"/>
      <c r="Q103" s="162"/>
    </row>
    <row r="104" spans="1:17" s="161" customFormat="1" ht="23.25" customHeight="1">
      <c r="A104" s="153"/>
      <c r="B104" s="154"/>
      <c r="C104" s="155" t="s">
        <v>83</v>
      </c>
      <c r="D104" s="155"/>
      <c r="E104" s="152"/>
      <c r="F104" s="152" t="s">
        <v>85</v>
      </c>
      <c r="G104" s="156"/>
      <c r="H104" s="151" t="s">
        <v>97</v>
      </c>
      <c r="I104" s="151">
        <v>60</v>
      </c>
      <c r="J104" s="151" t="s">
        <v>22</v>
      </c>
      <c r="K104" s="158">
        <v>15.04</v>
      </c>
      <c r="L104" s="158">
        <v>13.69</v>
      </c>
      <c r="M104" s="158">
        <v>12.93</v>
      </c>
      <c r="N104" s="163"/>
      <c r="O104" s="160"/>
      <c r="Q104" s="162"/>
    </row>
    <row r="105" spans="1:17" s="161" customFormat="1" ht="23.25" customHeight="1">
      <c r="A105" s="153"/>
      <c r="B105" s="154"/>
      <c r="C105" s="155" t="s">
        <v>83</v>
      </c>
      <c r="D105" s="155"/>
      <c r="E105" s="152"/>
      <c r="F105" s="152" t="s">
        <v>85</v>
      </c>
      <c r="G105" s="156"/>
      <c r="H105" s="151" t="s">
        <v>98</v>
      </c>
      <c r="I105" s="151">
        <v>60</v>
      </c>
      <c r="J105" s="151" t="s">
        <v>22</v>
      </c>
      <c r="K105" s="158">
        <v>15.04</v>
      </c>
      <c r="L105" s="158">
        <v>13.69</v>
      </c>
      <c r="M105" s="158">
        <v>12.93</v>
      </c>
      <c r="N105" s="163"/>
      <c r="O105" s="160"/>
      <c r="Q105" s="162"/>
    </row>
    <row r="106" spans="1:17" s="161" customFormat="1" ht="23.25" customHeight="1">
      <c r="A106" s="153"/>
      <c r="B106" s="154"/>
      <c r="C106" s="155" t="s">
        <v>83</v>
      </c>
      <c r="D106" s="155"/>
      <c r="E106" s="152"/>
      <c r="F106" s="152" t="s">
        <v>85</v>
      </c>
      <c r="G106" s="156"/>
      <c r="H106" s="151" t="s">
        <v>99</v>
      </c>
      <c r="I106" s="151">
        <v>60</v>
      </c>
      <c r="J106" s="151" t="s">
        <v>22</v>
      </c>
      <c r="K106" s="158">
        <v>15.04</v>
      </c>
      <c r="L106" s="158">
        <v>13.69</v>
      </c>
      <c r="M106" s="158">
        <v>12.93</v>
      </c>
      <c r="N106" s="163"/>
      <c r="O106" s="160"/>
      <c r="Q106" s="162"/>
    </row>
    <row r="107" spans="1:17" s="161" customFormat="1" ht="23.25" customHeight="1">
      <c r="A107" s="153"/>
      <c r="B107" s="154"/>
      <c r="C107" s="155" t="s">
        <v>83</v>
      </c>
      <c r="D107" s="155"/>
      <c r="E107" s="152"/>
      <c r="F107" s="152" t="s">
        <v>85</v>
      </c>
      <c r="G107" s="156"/>
      <c r="H107" s="151" t="s">
        <v>100</v>
      </c>
      <c r="I107" s="151">
        <v>60</v>
      </c>
      <c r="J107" s="151" t="s">
        <v>22</v>
      </c>
      <c r="K107" s="158">
        <v>15.04</v>
      </c>
      <c r="L107" s="158">
        <v>13.69</v>
      </c>
      <c r="M107" s="158">
        <v>12.93</v>
      </c>
      <c r="N107" s="163"/>
      <c r="O107" s="160"/>
      <c r="Q107" s="162"/>
    </row>
    <row r="108" spans="1:17" s="161" customFormat="1" ht="23.25" customHeight="1">
      <c r="A108" s="153"/>
      <c r="B108" s="154" t="e">
        <f>B94+1</f>
        <v>#REF!</v>
      </c>
      <c r="C108" s="155" t="s">
        <v>83</v>
      </c>
      <c r="D108" s="155"/>
      <c r="E108" s="152"/>
      <c r="F108" s="152" t="s">
        <v>85</v>
      </c>
      <c r="G108" s="156"/>
      <c r="H108" s="151" t="s">
        <v>101</v>
      </c>
      <c r="I108" s="151">
        <v>60</v>
      </c>
      <c r="J108" s="151" t="s">
        <v>22</v>
      </c>
      <c r="K108" s="158">
        <v>15.04</v>
      </c>
      <c r="L108" s="158">
        <v>13.69</v>
      </c>
      <c r="M108" s="158">
        <v>12.93</v>
      </c>
      <c r="N108" s="163"/>
      <c r="O108" s="160"/>
      <c r="Q108" s="162"/>
    </row>
    <row r="109" spans="1:17" s="161" customFormat="1" ht="23.25" customHeight="1">
      <c r="A109" s="153"/>
      <c r="B109" s="154" t="e">
        <f>B108+1</f>
        <v>#REF!</v>
      </c>
      <c r="C109" s="155" t="s">
        <v>83</v>
      </c>
      <c r="D109" s="155"/>
      <c r="E109" s="152"/>
      <c r="F109" s="152" t="s">
        <v>85</v>
      </c>
      <c r="G109" s="156"/>
      <c r="H109" s="151" t="s">
        <v>102</v>
      </c>
      <c r="I109" s="151">
        <v>60</v>
      </c>
      <c r="J109" s="151" t="s">
        <v>22</v>
      </c>
      <c r="K109" s="158">
        <v>15.04</v>
      </c>
      <c r="L109" s="158">
        <f>K109-K109/100*9</f>
        <v>13.686399999999999</v>
      </c>
      <c r="M109" s="158">
        <f>K109-K109/100*14</f>
        <v>12.9344</v>
      </c>
      <c r="N109" s="163"/>
      <c r="O109" s="160"/>
      <c r="Q109" s="162"/>
    </row>
    <row r="110" spans="1:17" s="161" customFormat="1" ht="23.25" customHeight="1">
      <c r="A110" s="153"/>
      <c r="B110" s="154" t="e">
        <f>B109+1</f>
        <v>#REF!</v>
      </c>
      <c r="C110" s="155" t="s">
        <v>83</v>
      </c>
      <c r="D110" s="155"/>
      <c r="E110" s="152"/>
      <c r="F110" s="152" t="s">
        <v>85</v>
      </c>
      <c r="G110" s="156"/>
      <c r="H110" s="151" t="s">
        <v>103</v>
      </c>
      <c r="I110" s="151">
        <v>60</v>
      </c>
      <c r="J110" s="151" t="s">
        <v>22</v>
      </c>
      <c r="K110" s="158">
        <v>15.04</v>
      </c>
      <c r="L110" s="158">
        <f>K110-K110/100*9</f>
        <v>13.686399999999999</v>
      </c>
      <c r="M110" s="158">
        <f>K110-K110/100*14</f>
        <v>12.9344</v>
      </c>
      <c r="N110" s="163"/>
      <c r="O110" s="160"/>
      <c r="Q110" s="162"/>
    </row>
    <row r="111" spans="1:17" s="161" customFormat="1" ht="23.25" customHeight="1">
      <c r="A111" s="153"/>
      <c r="B111" s="154" t="e">
        <f>B110+1</f>
        <v>#REF!</v>
      </c>
      <c r="C111" s="155" t="s">
        <v>83</v>
      </c>
      <c r="D111" s="155"/>
      <c r="E111" s="152"/>
      <c r="F111" s="152" t="s">
        <v>85</v>
      </c>
      <c r="G111" s="156"/>
      <c r="H111" s="151" t="s">
        <v>104</v>
      </c>
      <c r="I111" s="151">
        <v>60</v>
      </c>
      <c r="J111" s="151" t="s">
        <v>22</v>
      </c>
      <c r="K111" s="158">
        <v>15.04</v>
      </c>
      <c r="L111" s="158">
        <f>K111-K111/100*9</f>
        <v>13.686399999999999</v>
      </c>
      <c r="M111" s="158">
        <f>K111-K111/100*14</f>
        <v>12.9344</v>
      </c>
      <c r="N111" s="163"/>
      <c r="O111" s="160"/>
      <c r="Q111" s="162"/>
    </row>
    <row r="112" spans="1:17" s="161" customFormat="1" ht="23.25" customHeight="1">
      <c r="A112" s="153"/>
      <c r="B112" s="154"/>
      <c r="C112" s="155" t="s">
        <v>83</v>
      </c>
      <c r="D112" s="155"/>
      <c r="E112" s="152"/>
      <c r="F112" s="152" t="s">
        <v>85</v>
      </c>
      <c r="G112" s="156"/>
      <c r="H112" s="151" t="s">
        <v>105</v>
      </c>
      <c r="I112" s="151">
        <v>60</v>
      </c>
      <c r="J112" s="151" t="s">
        <v>22</v>
      </c>
      <c r="K112" s="158">
        <v>15.04</v>
      </c>
      <c r="L112" s="158">
        <v>13.69</v>
      </c>
      <c r="M112" s="158">
        <v>12.93</v>
      </c>
      <c r="N112" s="163"/>
      <c r="O112" s="160"/>
      <c r="Q112" s="162"/>
    </row>
    <row r="113" spans="1:17" s="161" customFormat="1" ht="23.25" customHeight="1">
      <c r="A113" s="153"/>
      <c r="B113" s="154"/>
      <c r="C113" s="155" t="s">
        <v>83</v>
      </c>
      <c r="D113" s="155"/>
      <c r="E113" s="152"/>
      <c r="F113" s="152" t="s">
        <v>85</v>
      </c>
      <c r="G113" s="156"/>
      <c r="H113" s="151" t="s">
        <v>106</v>
      </c>
      <c r="I113" s="151">
        <v>60</v>
      </c>
      <c r="J113" s="151" t="s">
        <v>22</v>
      </c>
      <c r="K113" s="158">
        <v>15.04</v>
      </c>
      <c r="L113" s="158">
        <v>13.69</v>
      </c>
      <c r="M113" s="158">
        <v>12.93</v>
      </c>
      <c r="N113" s="163"/>
      <c r="O113" s="160"/>
      <c r="Q113" s="162"/>
    </row>
    <row r="114" spans="1:17" s="161" customFormat="1" ht="23.25" customHeight="1">
      <c r="A114" s="153"/>
      <c r="B114" s="154"/>
      <c r="C114" s="155" t="s">
        <v>83</v>
      </c>
      <c r="D114" s="155"/>
      <c r="E114" s="152"/>
      <c r="F114" s="152" t="s">
        <v>85</v>
      </c>
      <c r="G114" s="156"/>
      <c r="H114" s="151" t="s">
        <v>107</v>
      </c>
      <c r="I114" s="151">
        <v>60</v>
      </c>
      <c r="J114" s="151" t="s">
        <v>22</v>
      </c>
      <c r="K114" s="158">
        <v>15.04</v>
      </c>
      <c r="L114" s="158">
        <v>13.69</v>
      </c>
      <c r="M114" s="158">
        <v>12.93</v>
      </c>
      <c r="N114" s="163"/>
      <c r="O114" s="160"/>
      <c r="Q114" s="162"/>
    </row>
    <row r="115" spans="1:17" s="161" customFormat="1" ht="23.25" customHeight="1">
      <c r="A115" s="153"/>
      <c r="B115" s="154"/>
      <c r="C115" s="155" t="s">
        <v>83</v>
      </c>
      <c r="D115" s="155"/>
      <c r="E115" s="152"/>
      <c r="F115" s="152" t="s">
        <v>85</v>
      </c>
      <c r="G115" s="156"/>
      <c r="H115" s="151" t="s">
        <v>108</v>
      </c>
      <c r="I115" s="151">
        <v>60</v>
      </c>
      <c r="J115" s="151" t="s">
        <v>22</v>
      </c>
      <c r="K115" s="158">
        <v>15.04</v>
      </c>
      <c r="L115" s="158">
        <v>13.69</v>
      </c>
      <c r="M115" s="158">
        <v>12.93</v>
      </c>
      <c r="N115" s="163"/>
      <c r="O115" s="160"/>
      <c r="Q115" s="162"/>
    </row>
    <row r="116" spans="1:17" s="161" customFormat="1" ht="23.25" customHeight="1">
      <c r="A116" s="153"/>
      <c r="B116" s="154"/>
      <c r="C116" s="155" t="s">
        <v>83</v>
      </c>
      <c r="D116" s="155"/>
      <c r="E116" s="152"/>
      <c r="F116" s="152" t="s">
        <v>85</v>
      </c>
      <c r="G116" s="156"/>
      <c r="H116" s="151" t="s">
        <v>109</v>
      </c>
      <c r="I116" s="151">
        <v>60</v>
      </c>
      <c r="J116" s="151" t="s">
        <v>22</v>
      </c>
      <c r="K116" s="158">
        <v>15.04</v>
      </c>
      <c r="L116" s="158">
        <v>16.69</v>
      </c>
      <c r="M116" s="158">
        <v>12.93</v>
      </c>
      <c r="N116" s="163"/>
      <c r="O116" s="160"/>
      <c r="Q116" s="162"/>
    </row>
    <row r="117" spans="1:17" s="161" customFormat="1" ht="23.25" customHeight="1">
      <c r="A117" s="153"/>
      <c r="B117" s="154"/>
      <c r="C117" s="155" t="s">
        <v>83</v>
      </c>
      <c r="D117" s="155"/>
      <c r="E117" s="152"/>
      <c r="F117" s="152" t="s">
        <v>85</v>
      </c>
      <c r="G117" s="156"/>
      <c r="H117" s="151" t="s">
        <v>110</v>
      </c>
      <c r="I117" s="151">
        <v>60</v>
      </c>
      <c r="J117" s="151" t="s">
        <v>22</v>
      </c>
      <c r="K117" s="158">
        <v>15.04</v>
      </c>
      <c r="L117" s="158">
        <v>13.69</v>
      </c>
      <c r="M117" s="158">
        <v>12.93</v>
      </c>
      <c r="N117" s="163"/>
      <c r="O117" s="160"/>
      <c r="Q117" s="162"/>
    </row>
    <row r="118" spans="1:17" s="161" customFormat="1" ht="23.25" customHeight="1">
      <c r="A118" s="153"/>
      <c r="B118" s="154"/>
      <c r="C118" s="155" t="s">
        <v>83</v>
      </c>
      <c r="D118" s="155"/>
      <c r="E118" s="152"/>
      <c r="F118" s="152" t="s">
        <v>85</v>
      </c>
      <c r="G118" s="156"/>
      <c r="H118" s="151" t="s">
        <v>111</v>
      </c>
      <c r="I118" s="151">
        <v>60</v>
      </c>
      <c r="J118" s="151" t="s">
        <v>22</v>
      </c>
      <c r="K118" s="158">
        <v>15.04</v>
      </c>
      <c r="L118" s="158">
        <f>K118-K118/100*9</f>
        <v>13.686399999999999</v>
      </c>
      <c r="M118" s="158">
        <v>12.93</v>
      </c>
      <c r="N118" s="163"/>
      <c r="O118" s="160"/>
      <c r="Q118" s="162"/>
    </row>
    <row r="119" spans="1:17" s="161" customFormat="1" ht="23.25" customHeight="1">
      <c r="A119" s="153"/>
      <c r="B119" s="154"/>
      <c r="C119" s="155" t="s">
        <v>83</v>
      </c>
      <c r="D119" s="155"/>
      <c r="E119" s="152"/>
      <c r="F119" s="152" t="s">
        <v>85</v>
      </c>
      <c r="G119" s="156"/>
      <c r="H119" s="151" t="s">
        <v>112</v>
      </c>
      <c r="I119" s="151">
        <v>60</v>
      </c>
      <c r="J119" s="151" t="s">
        <v>22</v>
      </c>
      <c r="K119" s="158">
        <v>15.04</v>
      </c>
      <c r="L119" s="158">
        <f>K119-K119/100*9</f>
        <v>13.686399999999999</v>
      </c>
      <c r="M119" s="158">
        <v>12.93</v>
      </c>
      <c r="N119" s="163"/>
      <c r="O119" s="160"/>
      <c r="Q119" s="162"/>
    </row>
    <row r="120" spans="1:17" s="161" customFormat="1" ht="23.25" customHeight="1">
      <c r="A120" s="153"/>
      <c r="B120" s="154" t="e">
        <f>B111+1</f>
        <v>#REF!</v>
      </c>
      <c r="C120" s="155" t="s">
        <v>83</v>
      </c>
      <c r="D120" s="155"/>
      <c r="E120" s="152"/>
      <c r="F120" s="152" t="s">
        <v>85</v>
      </c>
      <c r="G120" s="156"/>
      <c r="H120" s="151" t="s">
        <v>113</v>
      </c>
      <c r="I120" s="151">
        <v>60</v>
      </c>
      <c r="J120" s="151" t="s">
        <v>22</v>
      </c>
      <c r="K120" s="158">
        <v>15.04</v>
      </c>
      <c r="L120" s="158">
        <f>K120-K120/100*9</f>
        <v>13.686399999999999</v>
      </c>
      <c r="M120" s="158">
        <f>K120-K120/100*14</f>
        <v>12.9344</v>
      </c>
      <c r="N120" s="163"/>
      <c r="O120" s="160"/>
      <c r="Q120" s="162"/>
    </row>
    <row r="121" spans="1:17" s="172" customFormat="1" ht="29.25" customHeight="1">
      <c r="A121" s="164"/>
      <c r="B121" s="165"/>
      <c r="C121" s="166"/>
      <c r="D121" s="166"/>
      <c r="E121" s="167"/>
      <c r="F121" s="176" t="s">
        <v>114</v>
      </c>
      <c r="G121" s="167"/>
      <c r="H121" s="168"/>
      <c r="I121" s="169"/>
      <c r="J121" s="167"/>
      <c r="K121" s="170"/>
      <c r="L121" s="170"/>
      <c r="M121" s="170"/>
      <c r="N121" s="171"/>
      <c r="O121" s="160"/>
      <c r="Q121" s="173"/>
    </row>
    <row r="122" spans="1:17" s="161" customFormat="1" ht="23.25" customHeight="1">
      <c r="A122" s="153"/>
      <c r="B122" s="154" t="e">
        <f>#REF!+1</f>
        <v>#REF!</v>
      </c>
      <c r="C122" s="155" t="s">
        <v>115</v>
      </c>
      <c r="D122" s="155">
        <v>10724</v>
      </c>
      <c r="E122" s="152">
        <v>41401796</v>
      </c>
      <c r="F122" s="152" t="s">
        <v>116</v>
      </c>
      <c r="G122" s="156" t="s">
        <v>117</v>
      </c>
      <c r="H122" s="151" t="s">
        <v>379</v>
      </c>
      <c r="I122" s="157">
        <v>100</v>
      </c>
      <c r="J122" s="151" t="s">
        <v>22</v>
      </c>
      <c r="K122" s="158">
        <v>7.92</v>
      </c>
      <c r="L122" s="158">
        <f aca="true" t="shared" si="9" ref="L122:L136">K122-K122/100*9</f>
        <v>7.2072</v>
      </c>
      <c r="M122" s="158">
        <f>K122-K122/100*14</f>
        <v>6.8111999999999995</v>
      </c>
      <c r="N122" s="159"/>
      <c r="O122" s="160"/>
      <c r="Q122" s="162"/>
    </row>
    <row r="123" spans="1:17" s="161" customFormat="1" ht="23.25" customHeight="1">
      <c r="A123" s="153"/>
      <c r="B123" s="154" t="e">
        <f>#REF!+1</f>
        <v>#REF!</v>
      </c>
      <c r="C123" s="155" t="s">
        <v>115</v>
      </c>
      <c r="D123" s="155">
        <v>10724</v>
      </c>
      <c r="E123" s="152">
        <v>41401796</v>
      </c>
      <c r="F123" s="152" t="s">
        <v>116</v>
      </c>
      <c r="G123" s="156" t="s">
        <v>117</v>
      </c>
      <c r="H123" s="151" t="s">
        <v>68</v>
      </c>
      <c r="I123" s="157">
        <v>100</v>
      </c>
      <c r="J123" s="151" t="s">
        <v>22</v>
      </c>
      <c r="K123" s="158">
        <v>7.92</v>
      </c>
      <c r="L123" s="158">
        <f t="shared" si="9"/>
        <v>7.2072</v>
      </c>
      <c r="M123" s="158">
        <f aca="true" t="shared" si="10" ref="M123:M130">K123-K123/100*14</f>
        <v>6.8111999999999995</v>
      </c>
      <c r="N123" s="159"/>
      <c r="O123" s="160"/>
      <c r="Q123" s="162"/>
    </row>
    <row r="124" spans="1:17" s="161" customFormat="1" ht="23.25" customHeight="1">
      <c r="A124" s="153"/>
      <c r="B124" s="154" t="e">
        <f>B125+1</f>
        <v>#REF!</v>
      </c>
      <c r="C124" s="155" t="s">
        <v>115</v>
      </c>
      <c r="D124" s="155" t="s">
        <v>119</v>
      </c>
      <c r="E124" s="152">
        <v>41401798</v>
      </c>
      <c r="F124" s="152" t="s">
        <v>116</v>
      </c>
      <c r="G124" s="156" t="s">
        <v>117</v>
      </c>
      <c r="H124" s="151" t="s">
        <v>24</v>
      </c>
      <c r="I124" s="157">
        <v>100</v>
      </c>
      <c r="J124" s="151" t="s">
        <v>22</v>
      </c>
      <c r="K124" s="158">
        <v>7.92</v>
      </c>
      <c r="L124" s="158">
        <f>K124-K124/100*9</f>
        <v>7.2072</v>
      </c>
      <c r="M124" s="158">
        <f>K124-K124/100*14</f>
        <v>6.8111999999999995</v>
      </c>
      <c r="N124" s="159"/>
      <c r="O124" s="160"/>
      <c r="Q124" s="162"/>
    </row>
    <row r="125" spans="1:17" s="161" customFormat="1" ht="23.25" customHeight="1">
      <c r="A125" s="153"/>
      <c r="B125" s="154" t="e">
        <f>#REF!+1</f>
        <v>#REF!</v>
      </c>
      <c r="C125" s="155" t="s">
        <v>115</v>
      </c>
      <c r="D125" s="155" t="s">
        <v>118</v>
      </c>
      <c r="E125" s="152">
        <v>41401797</v>
      </c>
      <c r="F125" s="152" t="s">
        <v>116</v>
      </c>
      <c r="G125" s="156" t="s">
        <v>117</v>
      </c>
      <c r="H125" s="151" t="s">
        <v>371</v>
      </c>
      <c r="I125" s="157">
        <v>100</v>
      </c>
      <c r="J125" s="151" t="s">
        <v>22</v>
      </c>
      <c r="K125" s="158">
        <v>7.92</v>
      </c>
      <c r="L125" s="158">
        <f t="shared" si="9"/>
        <v>7.2072</v>
      </c>
      <c r="M125" s="158">
        <f t="shared" si="10"/>
        <v>6.8111999999999995</v>
      </c>
      <c r="N125" s="159"/>
      <c r="O125" s="160"/>
      <c r="Q125" s="162"/>
    </row>
    <row r="126" spans="1:17" s="48" customFormat="1" ht="23.25" customHeight="1">
      <c r="A126" s="38"/>
      <c r="B126" s="39" t="e">
        <f>B122+1</f>
        <v>#REF!</v>
      </c>
      <c r="C126" s="40" t="s">
        <v>120</v>
      </c>
      <c r="D126" s="77"/>
      <c r="E126" s="78"/>
      <c r="F126" s="41" t="s">
        <v>121</v>
      </c>
      <c r="G126" s="79"/>
      <c r="H126" s="80" t="s">
        <v>419</v>
      </c>
      <c r="I126" s="44">
        <v>48</v>
      </c>
      <c r="J126" s="45" t="s">
        <v>22</v>
      </c>
      <c r="K126" s="46">
        <v>14.6</v>
      </c>
      <c r="L126" s="46">
        <f t="shared" si="9"/>
        <v>13.286</v>
      </c>
      <c r="M126" s="46">
        <f>K126-K126/100*14</f>
        <v>12.556</v>
      </c>
      <c r="N126" s="47"/>
      <c r="O126" s="75"/>
      <c r="Q126" s="49"/>
    </row>
    <row r="127" spans="1:17" s="48" customFormat="1" ht="23.25" customHeight="1">
      <c r="A127" s="38"/>
      <c r="B127" s="39" t="e">
        <f>B125+1</f>
        <v>#REF!</v>
      </c>
      <c r="C127" s="40" t="s">
        <v>120</v>
      </c>
      <c r="D127" s="77"/>
      <c r="E127" s="78"/>
      <c r="F127" s="41" t="s">
        <v>121</v>
      </c>
      <c r="G127" s="79"/>
      <c r="H127" s="80" t="s">
        <v>418</v>
      </c>
      <c r="I127" s="44">
        <v>48</v>
      </c>
      <c r="J127" s="45" t="s">
        <v>22</v>
      </c>
      <c r="K127" s="46">
        <v>14.6</v>
      </c>
      <c r="L127" s="46">
        <f t="shared" si="9"/>
        <v>13.286</v>
      </c>
      <c r="M127" s="46">
        <f>K127-K127/100*14</f>
        <v>12.556</v>
      </c>
      <c r="N127" s="47"/>
      <c r="O127" s="75"/>
      <c r="Q127" s="49"/>
    </row>
    <row r="128" spans="1:17" s="48" customFormat="1" ht="23.25" customHeight="1">
      <c r="A128" s="38"/>
      <c r="B128" s="39" t="e">
        <f>B126+1</f>
        <v>#REF!</v>
      </c>
      <c r="C128" s="40" t="s">
        <v>120</v>
      </c>
      <c r="D128" s="40"/>
      <c r="E128" s="41"/>
      <c r="F128" s="41" t="s">
        <v>121</v>
      </c>
      <c r="G128" s="42"/>
      <c r="H128" s="45" t="s">
        <v>436</v>
      </c>
      <c r="I128" s="44">
        <v>48</v>
      </c>
      <c r="J128" s="45" t="s">
        <v>22</v>
      </c>
      <c r="K128" s="46">
        <v>14.6</v>
      </c>
      <c r="L128" s="46">
        <f t="shared" si="9"/>
        <v>13.286</v>
      </c>
      <c r="M128" s="46">
        <f t="shared" si="10"/>
        <v>12.556</v>
      </c>
      <c r="N128" s="47"/>
      <c r="O128" s="75"/>
      <c r="Q128" s="49"/>
    </row>
    <row r="129" spans="1:17" s="48" customFormat="1" ht="23.25" customHeight="1">
      <c r="A129" s="38"/>
      <c r="B129" s="39" t="e">
        <f>B128+1</f>
        <v>#REF!</v>
      </c>
      <c r="C129" s="40" t="s">
        <v>120</v>
      </c>
      <c r="D129" s="77"/>
      <c r="E129" s="78"/>
      <c r="F129" s="41" t="s">
        <v>121</v>
      </c>
      <c r="G129" s="79"/>
      <c r="H129" s="45" t="s">
        <v>425</v>
      </c>
      <c r="I129" s="44">
        <v>48</v>
      </c>
      <c r="J129" s="45" t="s">
        <v>22</v>
      </c>
      <c r="K129" s="46">
        <v>14.6</v>
      </c>
      <c r="L129" s="46">
        <f t="shared" si="9"/>
        <v>13.286</v>
      </c>
      <c r="M129" s="46">
        <f t="shared" si="10"/>
        <v>12.556</v>
      </c>
      <c r="N129" s="47"/>
      <c r="O129" s="75"/>
      <c r="Q129" s="49"/>
    </row>
    <row r="130" spans="1:17" s="48" customFormat="1" ht="23.25" customHeight="1">
      <c r="A130" s="38"/>
      <c r="B130" s="39" t="e">
        <f>B129+1</f>
        <v>#REF!</v>
      </c>
      <c r="C130" s="40" t="s">
        <v>120</v>
      </c>
      <c r="D130" s="77"/>
      <c r="E130" s="78"/>
      <c r="F130" s="41" t="s">
        <v>121</v>
      </c>
      <c r="G130" s="79"/>
      <c r="H130" s="80" t="s">
        <v>61</v>
      </c>
      <c r="I130" s="44">
        <v>48</v>
      </c>
      <c r="J130" s="45" t="s">
        <v>22</v>
      </c>
      <c r="K130" s="46">
        <v>14.6</v>
      </c>
      <c r="L130" s="46">
        <f t="shared" si="9"/>
        <v>13.286</v>
      </c>
      <c r="M130" s="46">
        <f t="shared" si="10"/>
        <v>12.556</v>
      </c>
      <c r="N130" s="47"/>
      <c r="O130" s="75"/>
      <c r="Q130" s="49"/>
    </row>
    <row r="131" spans="1:17" s="48" customFormat="1" ht="23.25" customHeight="1">
      <c r="A131" s="38"/>
      <c r="B131" s="39" t="e">
        <f>B130+1</f>
        <v>#REF!</v>
      </c>
      <c r="C131" s="40" t="s">
        <v>120</v>
      </c>
      <c r="D131" s="77"/>
      <c r="E131" s="78"/>
      <c r="F131" s="41" t="s">
        <v>121</v>
      </c>
      <c r="G131" s="79"/>
      <c r="H131" s="80" t="s">
        <v>414</v>
      </c>
      <c r="I131" s="44">
        <v>48</v>
      </c>
      <c r="J131" s="45" t="s">
        <v>22</v>
      </c>
      <c r="K131" s="46">
        <v>14.6</v>
      </c>
      <c r="L131" s="46">
        <f t="shared" si="9"/>
        <v>13.286</v>
      </c>
      <c r="M131" s="46">
        <f>K131-K131/100*14</f>
        <v>12.556</v>
      </c>
      <c r="N131" s="47"/>
      <c r="O131" s="75"/>
      <c r="Q131" s="49"/>
    </row>
    <row r="132" spans="1:17" s="48" customFormat="1" ht="23.25" customHeight="1">
      <c r="A132" s="38"/>
      <c r="B132" s="39" t="e">
        <f>B131+1</f>
        <v>#REF!</v>
      </c>
      <c r="C132" s="40" t="s">
        <v>120</v>
      </c>
      <c r="D132" s="77"/>
      <c r="E132" s="78"/>
      <c r="F132" s="41" t="s">
        <v>121</v>
      </c>
      <c r="G132" s="79"/>
      <c r="H132" s="80" t="s">
        <v>417</v>
      </c>
      <c r="I132" s="44">
        <v>48</v>
      </c>
      <c r="J132" s="45" t="s">
        <v>22</v>
      </c>
      <c r="K132" s="46">
        <v>14.6</v>
      </c>
      <c r="L132" s="46">
        <f t="shared" si="9"/>
        <v>13.286</v>
      </c>
      <c r="M132" s="46">
        <f>K132-K132/100*14</f>
        <v>12.556</v>
      </c>
      <c r="N132" s="47"/>
      <c r="O132" s="75"/>
      <c r="Q132" s="49"/>
    </row>
    <row r="133" spans="1:17" s="48" customFormat="1" ht="23.25" customHeight="1">
      <c r="A133" s="38"/>
      <c r="B133" s="39" t="e">
        <f>B131+1</f>
        <v>#REF!</v>
      </c>
      <c r="C133" s="40" t="s">
        <v>120</v>
      </c>
      <c r="D133" s="77"/>
      <c r="E133" s="78"/>
      <c r="F133" s="41" t="s">
        <v>121</v>
      </c>
      <c r="G133" s="79"/>
      <c r="H133" s="80" t="s">
        <v>415</v>
      </c>
      <c r="I133" s="44">
        <v>48</v>
      </c>
      <c r="J133" s="45" t="s">
        <v>22</v>
      </c>
      <c r="K133" s="46">
        <v>14.6</v>
      </c>
      <c r="L133" s="46">
        <f t="shared" si="9"/>
        <v>13.286</v>
      </c>
      <c r="M133" s="46">
        <f>K133-K133/100*14</f>
        <v>12.556</v>
      </c>
      <c r="N133" s="47"/>
      <c r="O133" s="75"/>
      <c r="Q133" s="49"/>
    </row>
    <row r="134" spans="1:17" s="48" customFormat="1" ht="23.25" customHeight="1">
      <c r="A134" s="38"/>
      <c r="B134" s="39" t="e">
        <f>B132+1</f>
        <v>#REF!</v>
      </c>
      <c r="C134" s="40" t="s">
        <v>120</v>
      </c>
      <c r="D134" s="77"/>
      <c r="E134" s="78"/>
      <c r="F134" s="41" t="s">
        <v>121</v>
      </c>
      <c r="G134" s="79"/>
      <c r="H134" s="80" t="s">
        <v>437</v>
      </c>
      <c r="I134" s="44">
        <v>48</v>
      </c>
      <c r="J134" s="45" t="s">
        <v>22</v>
      </c>
      <c r="K134" s="46">
        <v>14.6</v>
      </c>
      <c r="L134" s="46">
        <f t="shared" si="9"/>
        <v>13.286</v>
      </c>
      <c r="M134" s="46">
        <f>K134-K134/100*14</f>
        <v>12.556</v>
      </c>
      <c r="N134" s="47"/>
      <c r="O134" s="75"/>
      <c r="Q134" s="49"/>
    </row>
    <row r="135" spans="1:17" s="48" customFormat="1" ht="23.25" customHeight="1">
      <c r="A135" s="38"/>
      <c r="B135" s="39" t="e">
        <f>B133+1</f>
        <v>#REF!</v>
      </c>
      <c r="C135" s="40" t="s">
        <v>120</v>
      </c>
      <c r="D135" s="77"/>
      <c r="E135" s="78"/>
      <c r="F135" s="41" t="s">
        <v>121</v>
      </c>
      <c r="G135" s="79"/>
      <c r="H135" s="80" t="s">
        <v>416</v>
      </c>
      <c r="I135" s="44">
        <v>48</v>
      </c>
      <c r="J135" s="45" t="s">
        <v>22</v>
      </c>
      <c r="K135" s="46">
        <v>14.6</v>
      </c>
      <c r="L135" s="46">
        <f t="shared" si="9"/>
        <v>13.286</v>
      </c>
      <c r="M135" s="46">
        <f>K135-K135/100*14</f>
        <v>12.556</v>
      </c>
      <c r="N135" s="47"/>
      <c r="O135" s="75"/>
      <c r="Q135" s="49"/>
    </row>
    <row r="136" spans="1:17" s="48" customFormat="1" ht="23.25" customHeight="1">
      <c r="A136" s="38"/>
      <c r="B136" s="39" t="e">
        <f>B134+1</f>
        <v>#REF!</v>
      </c>
      <c r="C136" s="40" t="s">
        <v>120</v>
      </c>
      <c r="D136" s="77"/>
      <c r="E136" s="78"/>
      <c r="F136" s="41" t="s">
        <v>121</v>
      </c>
      <c r="G136" s="79"/>
      <c r="H136" s="80" t="s">
        <v>388</v>
      </c>
      <c r="I136" s="44">
        <v>48</v>
      </c>
      <c r="J136" s="45" t="s">
        <v>22</v>
      </c>
      <c r="K136" s="46">
        <v>14.6</v>
      </c>
      <c r="L136" s="46">
        <f t="shared" si="9"/>
        <v>13.286</v>
      </c>
      <c r="M136" s="46">
        <f>K136-K136/100*14</f>
        <v>12.556</v>
      </c>
      <c r="N136" s="47"/>
      <c r="O136" s="75"/>
      <c r="Q136" s="49"/>
    </row>
    <row r="137" spans="1:17" s="92" customFormat="1" ht="19.5" customHeight="1">
      <c r="A137" s="96"/>
      <c r="B137" s="39"/>
      <c r="C137" s="85"/>
      <c r="D137" s="85"/>
      <c r="E137" s="86"/>
      <c r="F137" s="178" t="s">
        <v>406</v>
      </c>
      <c r="G137" s="86"/>
      <c r="H137" s="86"/>
      <c r="I137" s="88"/>
      <c r="J137" s="86"/>
      <c r="K137" s="97"/>
      <c r="L137" s="98"/>
      <c r="M137" s="98"/>
      <c r="N137" s="99"/>
      <c r="Q137" s="93"/>
    </row>
    <row r="138" spans="1:17" s="48" customFormat="1" ht="15.75" customHeight="1">
      <c r="A138" s="38"/>
      <c r="B138" s="39" t="e">
        <f>#REF!+1</f>
        <v>#REF!</v>
      </c>
      <c r="C138" s="40" t="s">
        <v>134</v>
      </c>
      <c r="D138" s="40" t="s">
        <v>135</v>
      </c>
      <c r="E138" s="41"/>
      <c r="F138" s="41" t="s">
        <v>136</v>
      </c>
      <c r="G138" s="42"/>
      <c r="H138" s="43"/>
      <c r="I138" s="44">
        <v>200</v>
      </c>
      <c r="J138" s="45" t="s">
        <v>22</v>
      </c>
      <c r="K138" s="100">
        <v>1.48</v>
      </c>
      <c r="L138" s="46">
        <v>1.35</v>
      </c>
      <c r="M138" s="46">
        <v>1.27</v>
      </c>
      <c r="N138" s="94"/>
      <c r="Q138" s="49"/>
    </row>
    <row r="139" spans="1:17" s="81" customFormat="1" ht="15.75" customHeight="1">
      <c r="A139" s="101">
        <v>8</v>
      </c>
      <c r="B139" s="39" t="e">
        <f aca="true" t="shared" si="11" ref="B139:B145">B138+1</f>
        <v>#REF!</v>
      </c>
      <c r="C139" s="40" t="s">
        <v>134</v>
      </c>
      <c r="D139" s="40" t="s">
        <v>137</v>
      </c>
      <c r="E139" s="41"/>
      <c r="F139" s="41" t="s">
        <v>138</v>
      </c>
      <c r="G139" s="42"/>
      <c r="H139" s="42"/>
      <c r="I139" s="44">
        <v>200</v>
      </c>
      <c r="J139" s="41" t="s">
        <v>22</v>
      </c>
      <c r="K139" s="100">
        <v>1.48</v>
      </c>
      <c r="L139" s="46">
        <v>1.35</v>
      </c>
      <c r="M139" s="46">
        <v>1.27</v>
      </c>
      <c r="N139" s="94"/>
      <c r="Q139" s="82"/>
    </row>
    <row r="140" spans="1:17" s="81" customFormat="1" ht="15.75" customHeight="1">
      <c r="A140" s="101">
        <v>11</v>
      </c>
      <c r="B140" s="39" t="e">
        <f t="shared" si="11"/>
        <v>#REF!</v>
      </c>
      <c r="C140" s="40" t="s">
        <v>139</v>
      </c>
      <c r="D140" s="40" t="s">
        <v>140</v>
      </c>
      <c r="E140" s="41"/>
      <c r="F140" s="41" t="s">
        <v>141</v>
      </c>
      <c r="G140" s="42"/>
      <c r="H140" s="42"/>
      <c r="I140" s="53">
        <v>140</v>
      </c>
      <c r="J140" s="41" t="s">
        <v>22</v>
      </c>
      <c r="K140" s="46">
        <v>2.06</v>
      </c>
      <c r="L140" s="46">
        <v>1.87</v>
      </c>
      <c r="M140" s="46">
        <v>1.77</v>
      </c>
      <c r="N140" s="94"/>
      <c r="Q140" s="82"/>
    </row>
    <row r="141" spans="1:17" s="81" customFormat="1" ht="15.75" customHeight="1">
      <c r="A141" s="101">
        <v>11</v>
      </c>
      <c r="B141" s="39" t="e">
        <f t="shared" si="11"/>
        <v>#REF!</v>
      </c>
      <c r="C141" s="40" t="s">
        <v>139</v>
      </c>
      <c r="D141" s="40" t="s">
        <v>140</v>
      </c>
      <c r="E141" s="41"/>
      <c r="F141" s="41" t="s">
        <v>142</v>
      </c>
      <c r="G141" s="42"/>
      <c r="H141" s="42"/>
      <c r="I141" s="53">
        <v>140</v>
      </c>
      <c r="J141" s="41" t="s">
        <v>22</v>
      </c>
      <c r="K141" s="46">
        <v>2.06</v>
      </c>
      <c r="L141" s="46">
        <v>1.87</v>
      </c>
      <c r="M141" s="46">
        <v>1.77</v>
      </c>
      <c r="N141" s="94"/>
      <c r="Q141" s="82"/>
    </row>
    <row r="142" spans="1:17" s="81" customFormat="1" ht="15.75" customHeight="1">
      <c r="A142" s="101">
        <v>11</v>
      </c>
      <c r="B142" s="39" t="e">
        <f t="shared" si="11"/>
        <v>#REF!</v>
      </c>
      <c r="C142" s="40" t="s">
        <v>380</v>
      </c>
      <c r="D142" s="40" t="s">
        <v>140</v>
      </c>
      <c r="E142" s="41"/>
      <c r="F142" s="41" t="s">
        <v>143</v>
      </c>
      <c r="G142" s="42"/>
      <c r="H142" s="42" t="s">
        <v>144</v>
      </c>
      <c r="I142" s="53">
        <v>140</v>
      </c>
      <c r="J142" s="41" t="s">
        <v>22</v>
      </c>
      <c r="K142" s="46">
        <v>2.23</v>
      </c>
      <c r="L142" s="46">
        <v>2.15</v>
      </c>
      <c r="M142" s="46">
        <v>2.03</v>
      </c>
      <c r="N142" s="94"/>
      <c r="Q142" s="82"/>
    </row>
    <row r="143" spans="1:17" s="81" customFormat="1" ht="15.75" customHeight="1">
      <c r="A143" s="101">
        <v>11</v>
      </c>
      <c r="B143" s="39" t="e">
        <f t="shared" si="11"/>
        <v>#REF!</v>
      </c>
      <c r="C143" s="40" t="s">
        <v>380</v>
      </c>
      <c r="D143" s="40" t="s">
        <v>140</v>
      </c>
      <c r="E143" s="41"/>
      <c r="F143" s="41" t="s">
        <v>143</v>
      </c>
      <c r="G143" s="42"/>
      <c r="H143" s="42" t="s">
        <v>145</v>
      </c>
      <c r="I143" s="53">
        <v>140</v>
      </c>
      <c r="J143" s="41" t="s">
        <v>22</v>
      </c>
      <c r="K143" s="46">
        <v>2.23</v>
      </c>
      <c r="L143" s="46">
        <v>2.15</v>
      </c>
      <c r="M143" s="46">
        <v>2.03</v>
      </c>
      <c r="N143" s="94"/>
      <c r="Q143" s="82"/>
    </row>
    <row r="144" spans="1:17" s="81" customFormat="1" ht="15.75" customHeight="1">
      <c r="A144" s="101">
        <v>11</v>
      </c>
      <c r="B144" s="39" t="e">
        <f t="shared" si="11"/>
        <v>#REF!</v>
      </c>
      <c r="C144" s="40" t="s">
        <v>380</v>
      </c>
      <c r="D144" s="40" t="s">
        <v>140</v>
      </c>
      <c r="E144" s="41"/>
      <c r="F144" s="41" t="s">
        <v>146</v>
      </c>
      <c r="G144" s="42"/>
      <c r="H144" s="42" t="s">
        <v>147</v>
      </c>
      <c r="I144" s="53">
        <v>140</v>
      </c>
      <c r="J144" s="41" t="s">
        <v>22</v>
      </c>
      <c r="K144" s="46">
        <v>2.23</v>
      </c>
      <c r="L144" s="46">
        <v>2.15</v>
      </c>
      <c r="M144" s="46">
        <v>2.03</v>
      </c>
      <c r="N144" s="94"/>
      <c r="Q144" s="82"/>
    </row>
    <row r="145" spans="1:17" s="81" customFormat="1" ht="15.75" customHeight="1">
      <c r="A145" s="101">
        <v>11</v>
      </c>
      <c r="B145" s="39" t="e">
        <f t="shared" si="11"/>
        <v>#REF!</v>
      </c>
      <c r="C145" s="40" t="s">
        <v>380</v>
      </c>
      <c r="D145" s="40" t="s">
        <v>140</v>
      </c>
      <c r="E145" s="41"/>
      <c r="F145" s="41" t="s">
        <v>148</v>
      </c>
      <c r="G145" s="42"/>
      <c r="H145" s="42" t="s">
        <v>149</v>
      </c>
      <c r="I145" s="53">
        <v>140</v>
      </c>
      <c r="J145" s="41" t="s">
        <v>22</v>
      </c>
      <c r="K145" s="46">
        <v>2.23</v>
      </c>
      <c r="L145" s="46">
        <v>2.15</v>
      </c>
      <c r="M145" s="46">
        <v>2.03</v>
      </c>
      <c r="N145" s="94"/>
      <c r="Q145" s="82"/>
    </row>
    <row r="146" spans="1:17" s="92" customFormat="1" ht="23.25" customHeight="1">
      <c r="A146" s="83"/>
      <c r="B146" s="84"/>
      <c r="C146" s="85"/>
      <c r="D146" s="85"/>
      <c r="E146" s="86"/>
      <c r="F146" s="177" t="s">
        <v>405</v>
      </c>
      <c r="G146" s="86"/>
      <c r="H146" s="86"/>
      <c r="I146" s="88"/>
      <c r="J146" s="86"/>
      <c r="K146" s="89"/>
      <c r="L146" s="89"/>
      <c r="M146" s="46"/>
      <c r="N146" s="90"/>
      <c r="Q146" s="93"/>
    </row>
    <row r="147" spans="1:17" s="81" customFormat="1" ht="12.75" customHeight="1">
      <c r="A147" s="101">
        <v>9</v>
      </c>
      <c r="B147" s="39" t="e">
        <f>#REF!+1</f>
        <v>#REF!</v>
      </c>
      <c r="C147" s="40" t="s">
        <v>150</v>
      </c>
      <c r="D147" s="40"/>
      <c r="E147" s="41">
        <v>41401146</v>
      </c>
      <c r="F147" s="41" t="s">
        <v>151</v>
      </c>
      <c r="G147" s="42"/>
      <c r="H147" s="109" t="s">
        <v>152</v>
      </c>
      <c r="I147" s="111">
        <v>40</v>
      </c>
      <c r="J147" s="110" t="s">
        <v>22</v>
      </c>
      <c r="K147" s="46">
        <v>7.39</v>
      </c>
      <c r="L147" s="46">
        <v>6.9</v>
      </c>
      <c r="M147" s="46">
        <v>6.72</v>
      </c>
      <c r="N147" s="94"/>
      <c r="Q147" s="82"/>
    </row>
    <row r="148" spans="1:17" s="81" customFormat="1" ht="12.75" customHeight="1">
      <c r="A148" s="101">
        <v>9</v>
      </c>
      <c r="B148" s="39" t="e">
        <f>B147+1</f>
        <v>#REF!</v>
      </c>
      <c r="C148" s="40" t="s">
        <v>150</v>
      </c>
      <c r="D148" s="40"/>
      <c r="E148" s="41">
        <v>41401146</v>
      </c>
      <c r="F148" s="41" t="s">
        <v>151</v>
      </c>
      <c r="G148" s="42"/>
      <c r="H148" s="109" t="s">
        <v>153</v>
      </c>
      <c r="I148" s="111">
        <v>50</v>
      </c>
      <c r="J148" s="110" t="s">
        <v>22</v>
      </c>
      <c r="K148" s="46">
        <v>7.39</v>
      </c>
      <c r="L148" s="46">
        <v>6.9</v>
      </c>
      <c r="M148" s="46">
        <v>6.72</v>
      </c>
      <c r="N148" s="94"/>
      <c r="Q148" s="82"/>
    </row>
    <row r="149" spans="1:17" s="81" customFormat="1" ht="12.75" customHeight="1">
      <c r="A149" s="101"/>
      <c r="B149" s="39"/>
      <c r="C149" s="40" t="s">
        <v>150</v>
      </c>
      <c r="D149" s="40"/>
      <c r="E149" s="41"/>
      <c r="F149" s="41" t="s">
        <v>154</v>
      </c>
      <c r="G149" s="42"/>
      <c r="H149" s="109" t="s">
        <v>155</v>
      </c>
      <c r="I149" s="111">
        <v>50</v>
      </c>
      <c r="J149" s="110" t="s">
        <v>22</v>
      </c>
      <c r="K149" s="46">
        <v>7.39</v>
      </c>
      <c r="L149" s="46">
        <v>6.9</v>
      </c>
      <c r="M149" s="46">
        <v>6.72</v>
      </c>
      <c r="N149" s="94"/>
      <c r="Q149" s="82"/>
    </row>
    <row r="150" spans="1:17" s="118" customFormat="1" ht="12.75" customHeight="1">
      <c r="A150" s="112"/>
      <c r="B150" s="113"/>
      <c r="C150" s="52" t="s">
        <v>150</v>
      </c>
      <c r="D150" s="114"/>
      <c r="E150" s="115"/>
      <c r="F150" s="41" t="s">
        <v>154</v>
      </c>
      <c r="G150" s="116"/>
      <c r="H150" s="117" t="s">
        <v>156</v>
      </c>
      <c r="I150" s="111">
        <v>50</v>
      </c>
      <c r="J150" s="111" t="s">
        <v>22</v>
      </c>
      <c r="K150" s="56">
        <v>7.39</v>
      </c>
      <c r="L150" s="56">
        <v>6.9</v>
      </c>
      <c r="M150" s="56">
        <v>6.72</v>
      </c>
      <c r="N150" s="108"/>
      <c r="Q150" s="119"/>
    </row>
    <row r="151" spans="1:17" s="118" customFormat="1" ht="12.75" customHeight="1">
      <c r="A151" s="112"/>
      <c r="B151" s="113"/>
      <c r="C151" s="52" t="s">
        <v>150</v>
      </c>
      <c r="D151" s="114"/>
      <c r="E151" s="115"/>
      <c r="F151" s="41" t="s">
        <v>154</v>
      </c>
      <c r="G151" s="116"/>
      <c r="H151" s="117" t="s">
        <v>157</v>
      </c>
      <c r="I151" s="111">
        <v>50</v>
      </c>
      <c r="J151" s="111" t="s">
        <v>22</v>
      </c>
      <c r="K151" s="56">
        <v>7.39</v>
      </c>
      <c r="L151" s="56">
        <v>6.9</v>
      </c>
      <c r="M151" s="56">
        <v>6.72</v>
      </c>
      <c r="N151" s="108"/>
      <c r="Q151" s="119"/>
    </row>
    <row r="152" spans="1:17" s="118" customFormat="1" ht="12.75" customHeight="1">
      <c r="A152" s="112"/>
      <c r="B152" s="113"/>
      <c r="C152" s="52" t="s">
        <v>150</v>
      </c>
      <c r="D152" s="114"/>
      <c r="E152" s="115"/>
      <c r="F152" s="41" t="s">
        <v>154</v>
      </c>
      <c r="G152" s="116"/>
      <c r="H152" s="117" t="s">
        <v>158</v>
      </c>
      <c r="I152" s="111">
        <v>50</v>
      </c>
      <c r="J152" s="111" t="s">
        <v>22</v>
      </c>
      <c r="K152" s="56">
        <v>7.39</v>
      </c>
      <c r="L152" s="56">
        <v>6.9</v>
      </c>
      <c r="M152" s="56">
        <v>6.72</v>
      </c>
      <c r="N152" s="108"/>
      <c r="Q152" s="119"/>
    </row>
    <row r="153" spans="1:17" s="118" customFormat="1" ht="12.75" customHeight="1">
      <c r="A153" s="112"/>
      <c r="B153" s="113"/>
      <c r="C153" s="52" t="s">
        <v>150</v>
      </c>
      <c r="D153" s="114"/>
      <c r="E153" s="115"/>
      <c r="F153" s="41" t="s">
        <v>154</v>
      </c>
      <c r="G153" s="116"/>
      <c r="H153" s="117" t="s">
        <v>159</v>
      </c>
      <c r="I153" s="111">
        <v>50</v>
      </c>
      <c r="J153" s="111" t="s">
        <v>22</v>
      </c>
      <c r="K153" s="56">
        <v>7.39</v>
      </c>
      <c r="L153" s="56">
        <v>6.9</v>
      </c>
      <c r="M153" s="56">
        <v>6.72</v>
      </c>
      <c r="N153" s="108"/>
      <c r="Q153" s="119"/>
    </row>
    <row r="154" spans="1:17" s="118" customFormat="1" ht="12.75" customHeight="1">
      <c r="A154" s="112"/>
      <c r="B154" s="113"/>
      <c r="C154" s="52" t="s">
        <v>150</v>
      </c>
      <c r="D154" s="114"/>
      <c r="E154" s="115"/>
      <c r="F154" s="41" t="s">
        <v>154</v>
      </c>
      <c r="G154" s="116"/>
      <c r="H154" s="117" t="s">
        <v>160</v>
      </c>
      <c r="I154" s="111">
        <v>50</v>
      </c>
      <c r="J154" s="111" t="s">
        <v>22</v>
      </c>
      <c r="K154" s="56">
        <v>7.39</v>
      </c>
      <c r="L154" s="56">
        <v>6.9</v>
      </c>
      <c r="M154" s="56">
        <v>6.72</v>
      </c>
      <c r="N154" s="108"/>
      <c r="Q154" s="119"/>
    </row>
    <row r="155" spans="1:17" s="118" customFormat="1" ht="12.75" customHeight="1">
      <c r="A155" s="112"/>
      <c r="B155" s="113"/>
      <c r="C155" s="52" t="s">
        <v>150</v>
      </c>
      <c r="D155" s="114"/>
      <c r="E155" s="115"/>
      <c r="F155" s="41" t="s">
        <v>154</v>
      </c>
      <c r="G155" s="116"/>
      <c r="H155" s="117" t="s">
        <v>161</v>
      </c>
      <c r="I155" s="111">
        <v>50</v>
      </c>
      <c r="J155" s="111" t="s">
        <v>22</v>
      </c>
      <c r="K155" s="56">
        <v>7.39</v>
      </c>
      <c r="L155" s="56">
        <v>6.9</v>
      </c>
      <c r="M155" s="56">
        <v>6.72</v>
      </c>
      <c r="N155" s="108"/>
      <c r="Q155" s="119"/>
    </row>
    <row r="156" spans="1:17" s="118" customFormat="1" ht="12.75" customHeight="1">
      <c r="A156" s="112"/>
      <c r="B156" s="113"/>
      <c r="C156" s="52" t="s">
        <v>150</v>
      </c>
      <c r="D156" s="114"/>
      <c r="E156" s="115"/>
      <c r="F156" s="41" t="s">
        <v>154</v>
      </c>
      <c r="G156" s="116"/>
      <c r="H156" s="117" t="s">
        <v>162</v>
      </c>
      <c r="I156" s="111">
        <v>50</v>
      </c>
      <c r="J156" s="111" t="s">
        <v>22</v>
      </c>
      <c r="K156" s="56">
        <v>7.39</v>
      </c>
      <c r="L156" s="56">
        <v>6.9</v>
      </c>
      <c r="M156" s="56">
        <v>6.72</v>
      </c>
      <c r="N156" s="108"/>
      <c r="Q156" s="119"/>
    </row>
    <row r="157" spans="1:17" s="118" customFormat="1" ht="12.75" customHeight="1">
      <c r="A157" s="112"/>
      <c r="B157" s="113"/>
      <c r="C157" s="52" t="s">
        <v>150</v>
      </c>
      <c r="D157" s="114"/>
      <c r="E157" s="115"/>
      <c r="F157" s="41" t="s">
        <v>154</v>
      </c>
      <c r="G157" s="116"/>
      <c r="H157" s="117" t="s">
        <v>163</v>
      </c>
      <c r="I157" s="111">
        <v>50</v>
      </c>
      <c r="J157" s="111" t="s">
        <v>22</v>
      </c>
      <c r="K157" s="56">
        <v>7.39</v>
      </c>
      <c r="L157" s="56">
        <v>6.9</v>
      </c>
      <c r="M157" s="56">
        <v>6.72</v>
      </c>
      <c r="N157" s="108"/>
      <c r="Q157" s="119"/>
    </row>
    <row r="158" spans="1:17" s="118" customFormat="1" ht="12.75" customHeight="1">
      <c r="A158" s="112"/>
      <c r="B158" s="113"/>
      <c r="C158" s="52" t="s">
        <v>150</v>
      </c>
      <c r="D158" s="114"/>
      <c r="E158" s="115"/>
      <c r="F158" s="41" t="s">
        <v>154</v>
      </c>
      <c r="G158" s="116"/>
      <c r="H158" s="117" t="s">
        <v>164</v>
      </c>
      <c r="I158" s="111">
        <v>50</v>
      </c>
      <c r="J158" s="111" t="s">
        <v>22</v>
      </c>
      <c r="K158" s="56">
        <v>7.39</v>
      </c>
      <c r="L158" s="56">
        <v>6.9</v>
      </c>
      <c r="M158" s="56">
        <v>6.72</v>
      </c>
      <c r="N158" s="108"/>
      <c r="Q158" s="119"/>
    </row>
    <row r="159" spans="1:17" s="118" customFormat="1" ht="12.75" customHeight="1">
      <c r="A159" s="112"/>
      <c r="B159" s="113"/>
      <c r="C159" s="52" t="s">
        <v>150</v>
      </c>
      <c r="D159" s="114"/>
      <c r="E159" s="115"/>
      <c r="F159" s="41" t="s">
        <v>154</v>
      </c>
      <c r="G159" s="116"/>
      <c r="H159" s="117" t="s">
        <v>165</v>
      </c>
      <c r="I159" s="111">
        <v>50</v>
      </c>
      <c r="J159" s="111" t="s">
        <v>22</v>
      </c>
      <c r="K159" s="56">
        <v>7.39</v>
      </c>
      <c r="L159" s="56">
        <v>6.9</v>
      </c>
      <c r="M159" s="56">
        <v>6.72</v>
      </c>
      <c r="N159" s="108"/>
      <c r="Q159" s="119"/>
    </row>
    <row r="160" spans="1:17" s="118" customFormat="1" ht="12.75" customHeight="1">
      <c r="A160" s="112"/>
      <c r="B160" s="113"/>
      <c r="C160" s="52" t="s">
        <v>150</v>
      </c>
      <c r="D160" s="114"/>
      <c r="E160" s="115"/>
      <c r="F160" s="41" t="s">
        <v>154</v>
      </c>
      <c r="G160" s="116"/>
      <c r="H160" s="117" t="s">
        <v>166</v>
      </c>
      <c r="I160" s="111">
        <v>50</v>
      </c>
      <c r="J160" s="111" t="s">
        <v>22</v>
      </c>
      <c r="K160" s="56">
        <v>7.39</v>
      </c>
      <c r="L160" s="56">
        <v>6.9</v>
      </c>
      <c r="M160" s="56">
        <v>6.72</v>
      </c>
      <c r="N160" s="108"/>
      <c r="Q160" s="119"/>
    </row>
    <row r="161" spans="1:17" s="118" customFormat="1" ht="12.75" customHeight="1">
      <c r="A161" s="112"/>
      <c r="B161" s="113"/>
      <c r="C161" s="52" t="s">
        <v>150</v>
      </c>
      <c r="D161" s="114"/>
      <c r="E161" s="115"/>
      <c r="F161" s="41" t="s">
        <v>154</v>
      </c>
      <c r="G161" s="116"/>
      <c r="H161" s="117" t="s">
        <v>167</v>
      </c>
      <c r="I161" s="111">
        <v>50</v>
      </c>
      <c r="J161" s="111" t="s">
        <v>22</v>
      </c>
      <c r="K161" s="56">
        <v>7.39</v>
      </c>
      <c r="L161" s="56">
        <v>6.9</v>
      </c>
      <c r="M161" s="56">
        <v>6.72</v>
      </c>
      <c r="N161" s="108"/>
      <c r="Q161" s="119"/>
    </row>
    <row r="162" spans="1:17" s="118" customFormat="1" ht="12.75" customHeight="1">
      <c r="A162" s="112"/>
      <c r="B162" s="113"/>
      <c r="C162" s="52" t="s">
        <v>150</v>
      </c>
      <c r="D162" s="114"/>
      <c r="E162" s="115"/>
      <c r="F162" s="41" t="s">
        <v>154</v>
      </c>
      <c r="G162" s="116"/>
      <c r="H162" s="117" t="s">
        <v>168</v>
      </c>
      <c r="I162" s="111">
        <v>50</v>
      </c>
      <c r="J162" s="111" t="s">
        <v>22</v>
      </c>
      <c r="K162" s="56">
        <v>7.39</v>
      </c>
      <c r="L162" s="56">
        <v>6.9</v>
      </c>
      <c r="M162" s="56">
        <v>6.72</v>
      </c>
      <c r="N162" s="108"/>
      <c r="Q162" s="119"/>
    </row>
    <row r="163" spans="1:17" s="118" customFormat="1" ht="12.75" customHeight="1">
      <c r="A163" s="112"/>
      <c r="B163" s="113"/>
      <c r="C163" s="52" t="s">
        <v>150</v>
      </c>
      <c r="D163" s="114"/>
      <c r="E163" s="115"/>
      <c r="F163" s="41" t="s">
        <v>154</v>
      </c>
      <c r="G163" s="116"/>
      <c r="H163" s="117" t="s">
        <v>169</v>
      </c>
      <c r="I163" s="111">
        <v>50</v>
      </c>
      <c r="J163" s="111" t="s">
        <v>22</v>
      </c>
      <c r="K163" s="56">
        <v>7.39</v>
      </c>
      <c r="L163" s="56">
        <v>6.9</v>
      </c>
      <c r="M163" s="56">
        <v>6.72</v>
      </c>
      <c r="N163" s="108"/>
      <c r="Q163" s="119"/>
    </row>
    <row r="164" spans="1:17" s="118" customFormat="1" ht="12.75" customHeight="1">
      <c r="A164" s="112"/>
      <c r="B164" s="113"/>
      <c r="C164" s="52" t="s">
        <v>150</v>
      </c>
      <c r="D164" s="114"/>
      <c r="E164" s="115"/>
      <c r="F164" s="41" t="s">
        <v>154</v>
      </c>
      <c r="G164" s="116"/>
      <c r="H164" s="117" t="s">
        <v>170</v>
      </c>
      <c r="I164" s="111">
        <v>50</v>
      </c>
      <c r="J164" s="111" t="s">
        <v>22</v>
      </c>
      <c r="K164" s="56">
        <v>7.39</v>
      </c>
      <c r="L164" s="56">
        <v>6.9</v>
      </c>
      <c r="M164" s="56">
        <v>6.72</v>
      </c>
      <c r="N164" s="108"/>
      <c r="Q164" s="119"/>
    </row>
    <row r="165" spans="1:17" s="118" customFormat="1" ht="12.75" customHeight="1">
      <c r="A165" s="112"/>
      <c r="B165" s="113"/>
      <c r="C165" s="52" t="s">
        <v>150</v>
      </c>
      <c r="D165" s="114"/>
      <c r="E165" s="115"/>
      <c r="F165" s="41" t="s">
        <v>154</v>
      </c>
      <c r="G165" s="116"/>
      <c r="H165" s="117" t="s">
        <v>171</v>
      </c>
      <c r="I165" s="111">
        <v>50</v>
      </c>
      <c r="J165" s="111" t="s">
        <v>22</v>
      </c>
      <c r="K165" s="56">
        <v>7.39</v>
      </c>
      <c r="L165" s="56">
        <v>6.9</v>
      </c>
      <c r="M165" s="56">
        <v>6.72</v>
      </c>
      <c r="N165" s="108"/>
      <c r="Q165" s="119"/>
    </row>
    <row r="166" spans="1:17" s="118" customFormat="1" ht="12.75" customHeight="1">
      <c r="A166" s="112"/>
      <c r="B166" s="113"/>
      <c r="C166" s="52" t="s">
        <v>150</v>
      </c>
      <c r="D166" s="114"/>
      <c r="E166" s="115"/>
      <c r="F166" s="41" t="s">
        <v>154</v>
      </c>
      <c r="G166" s="42" t="s">
        <v>172</v>
      </c>
      <c r="H166" s="117" t="s">
        <v>173</v>
      </c>
      <c r="I166" s="111">
        <v>50</v>
      </c>
      <c r="J166" s="111" t="s">
        <v>22</v>
      </c>
      <c r="K166" s="56">
        <v>7.39</v>
      </c>
      <c r="L166" s="56">
        <v>6.9</v>
      </c>
      <c r="M166" s="56">
        <v>6.72</v>
      </c>
      <c r="N166" s="108"/>
      <c r="Q166" s="119"/>
    </row>
    <row r="167" spans="1:17" s="118" customFormat="1" ht="12.75" customHeight="1">
      <c r="A167" s="112"/>
      <c r="B167" s="113"/>
      <c r="C167" s="52" t="s">
        <v>150</v>
      </c>
      <c r="D167" s="114"/>
      <c r="E167" s="115"/>
      <c r="F167" s="41" t="s">
        <v>154</v>
      </c>
      <c r="G167" s="116"/>
      <c r="H167" s="117" t="s">
        <v>174</v>
      </c>
      <c r="I167" s="111">
        <v>50</v>
      </c>
      <c r="J167" s="111" t="s">
        <v>22</v>
      </c>
      <c r="K167" s="56">
        <v>7.39</v>
      </c>
      <c r="L167" s="56">
        <v>6.9</v>
      </c>
      <c r="M167" s="56">
        <v>6.72</v>
      </c>
      <c r="N167" s="108"/>
      <c r="Q167" s="119"/>
    </row>
    <row r="168" spans="1:17" s="118" customFormat="1" ht="12.75" customHeight="1">
      <c r="A168" s="112"/>
      <c r="B168" s="113"/>
      <c r="C168" s="52" t="s">
        <v>150</v>
      </c>
      <c r="D168" s="114"/>
      <c r="E168" s="115"/>
      <c r="F168" s="41" t="s">
        <v>154</v>
      </c>
      <c r="G168" s="116"/>
      <c r="H168" s="117" t="s">
        <v>175</v>
      </c>
      <c r="I168" s="111">
        <v>50</v>
      </c>
      <c r="J168" s="111" t="s">
        <v>22</v>
      </c>
      <c r="K168" s="56">
        <v>7.39</v>
      </c>
      <c r="L168" s="56">
        <v>6.9</v>
      </c>
      <c r="M168" s="56">
        <v>6.72</v>
      </c>
      <c r="N168" s="108"/>
      <c r="Q168" s="119"/>
    </row>
    <row r="169" spans="1:17" s="118" customFormat="1" ht="12.75" customHeight="1">
      <c r="A169" s="112"/>
      <c r="B169" s="113"/>
      <c r="C169" s="52" t="s">
        <v>150</v>
      </c>
      <c r="D169" s="114"/>
      <c r="E169" s="115"/>
      <c r="F169" s="41" t="s">
        <v>154</v>
      </c>
      <c r="G169" s="116"/>
      <c r="H169" s="117" t="s">
        <v>176</v>
      </c>
      <c r="I169" s="111">
        <v>50</v>
      </c>
      <c r="J169" s="111" t="s">
        <v>22</v>
      </c>
      <c r="K169" s="56">
        <v>7.39</v>
      </c>
      <c r="L169" s="56">
        <v>6.9</v>
      </c>
      <c r="M169" s="56">
        <v>6.72</v>
      </c>
      <c r="N169" s="108"/>
      <c r="Q169" s="119"/>
    </row>
    <row r="170" spans="1:17" s="92" customFormat="1" ht="26.25" customHeight="1">
      <c r="A170" s="83"/>
      <c r="B170" s="84"/>
      <c r="C170" s="85"/>
      <c r="D170" s="85"/>
      <c r="E170" s="86"/>
      <c r="F170" s="177" t="s">
        <v>407</v>
      </c>
      <c r="G170" s="86"/>
      <c r="H170" s="86"/>
      <c r="I170" s="88"/>
      <c r="J170" s="86"/>
      <c r="K170" s="89"/>
      <c r="L170" s="89"/>
      <c r="M170" s="46"/>
      <c r="N170" s="90"/>
      <c r="Q170" s="93"/>
    </row>
    <row r="171" spans="1:17" s="81" customFormat="1" ht="12.75" customHeight="1">
      <c r="A171" s="101">
        <v>9</v>
      </c>
      <c r="B171" s="39">
        <v>120</v>
      </c>
      <c r="C171" s="40" t="s">
        <v>177</v>
      </c>
      <c r="D171" s="40"/>
      <c r="E171" s="41">
        <v>41401146</v>
      </c>
      <c r="F171" s="41" t="s">
        <v>178</v>
      </c>
      <c r="G171" s="42"/>
      <c r="H171" s="109" t="s">
        <v>179</v>
      </c>
      <c r="I171" s="111">
        <v>50</v>
      </c>
      <c r="J171" s="110" t="s">
        <v>22</v>
      </c>
      <c r="K171" s="46">
        <v>7.65</v>
      </c>
      <c r="L171" s="46">
        <v>6.97</v>
      </c>
      <c r="M171" s="46">
        <v>6.97</v>
      </c>
      <c r="N171" s="94"/>
      <c r="Q171" s="82"/>
    </row>
    <row r="172" spans="1:17" s="81" customFormat="1" ht="12.75" customHeight="1">
      <c r="A172" s="101">
        <v>9</v>
      </c>
      <c r="B172" s="39">
        <f aca="true" t="shared" si="12" ref="B172:B184">B171+1</f>
        <v>121</v>
      </c>
      <c r="C172" s="40" t="s">
        <v>177</v>
      </c>
      <c r="D172" s="40"/>
      <c r="E172" s="41">
        <v>41401146</v>
      </c>
      <c r="F172" s="41" t="s">
        <v>178</v>
      </c>
      <c r="G172" s="42"/>
      <c r="H172" s="109" t="s">
        <v>180</v>
      </c>
      <c r="I172" s="111">
        <v>50</v>
      </c>
      <c r="J172" s="110" t="s">
        <v>22</v>
      </c>
      <c r="K172" s="46">
        <v>7.65</v>
      </c>
      <c r="L172" s="46">
        <v>6.97</v>
      </c>
      <c r="M172" s="46">
        <v>6.97</v>
      </c>
      <c r="N172" s="94"/>
      <c r="Q172" s="82"/>
    </row>
    <row r="173" spans="1:17" s="81" customFormat="1" ht="12.75" customHeight="1">
      <c r="A173" s="101">
        <v>9</v>
      </c>
      <c r="B173" s="39">
        <f t="shared" si="12"/>
        <v>122</v>
      </c>
      <c r="C173" s="40" t="s">
        <v>177</v>
      </c>
      <c r="D173" s="40"/>
      <c r="E173" s="41">
        <v>41401146</v>
      </c>
      <c r="F173" s="41" t="s">
        <v>178</v>
      </c>
      <c r="G173" s="42"/>
      <c r="H173" s="109" t="s">
        <v>181</v>
      </c>
      <c r="I173" s="111">
        <v>50</v>
      </c>
      <c r="J173" s="110" t="s">
        <v>22</v>
      </c>
      <c r="K173" s="46">
        <v>7.65</v>
      </c>
      <c r="L173" s="46">
        <v>6.97</v>
      </c>
      <c r="M173" s="46">
        <v>6.97</v>
      </c>
      <c r="N173" s="94"/>
      <c r="Q173" s="82"/>
    </row>
    <row r="174" spans="1:17" s="81" customFormat="1" ht="12.75" customHeight="1">
      <c r="A174" s="101">
        <v>9</v>
      </c>
      <c r="B174" s="39">
        <f t="shared" si="12"/>
        <v>123</v>
      </c>
      <c r="C174" s="40" t="s">
        <v>177</v>
      </c>
      <c r="D174" s="40"/>
      <c r="E174" s="41">
        <v>41401146</v>
      </c>
      <c r="F174" s="41" t="s">
        <v>178</v>
      </c>
      <c r="G174" s="42"/>
      <c r="H174" s="109" t="s">
        <v>60</v>
      </c>
      <c r="I174" s="111">
        <v>50</v>
      </c>
      <c r="J174" s="110" t="s">
        <v>22</v>
      </c>
      <c r="K174" s="46">
        <v>7.65</v>
      </c>
      <c r="L174" s="46">
        <v>6.97</v>
      </c>
      <c r="M174" s="46">
        <v>6.97</v>
      </c>
      <c r="N174" s="94"/>
      <c r="Q174" s="82"/>
    </row>
    <row r="175" spans="1:17" s="81" customFormat="1" ht="12.75" customHeight="1">
      <c r="A175" s="101"/>
      <c r="B175" s="39">
        <f t="shared" si="12"/>
        <v>124</v>
      </c>
      <c r="C175" s="40" t="s">
        <v>177</v>
      </c>
      <c r="D175" s="40"/>
      <c r="E175" s="41"/>
      <c r="F175" s="41" t="s">
        <v>178</v>
      </c>
      <c r="G175" s="42"/>
      <c r="H175" s="109" t="s">
        <v>182</v>
      </c>
      <c r="I175" s="111">
        <v>50</v>
      </c>
      <c r="J175" s="110" t="s">
        <v>22</v>
      </c>
      <c r="K175" s="46">
        <v>7.65</v>
      </c>
      <c r="L175" s="46">
        <v>6.97</v>
      </c>
      <c r="M175" s="46">
        <v>6.97</v>
      </c>
      <c r="N175" s="94"/>
      <c r="Q175" s="82"/>
    </row>
    <row r="176" spans="1:17" s="81" customFormat="1" ht="12.75" customHeight="1">
      <c r="A176" s="101">
        <v>9</v>
      </c>
      <c r="B176" s="39">
        <f t="shared" si="12"/>
        <v>125</v>
      </c>
      <c r="C176" s="40" t="s">
        <v>177</v>
      </c>
      <c r="D176" s="40"/>
      <c r="E176" s="41">
        <v>41401146</v>
      </c>
      <c r="F176" s="41" t="s">
        <v>178</v>
      </c>
      <c r="G176" s="42"/>
      <c r="H176" s="109" t="s">
        <v>164</v>
      </c>
      <c r="I176" s="111">
        <v>50</v>
      </c>
      <c r="J176" s="110" t="s">
        <v>22</v>
      </c>
      <c r="K176" s="46">
        <v>7.65</v>
      </c>
      <c r="L176" s="46">
        <v>6.97</v>
      </c>
      <c r="M176" s="46">
        <v>6.97</v>
      </c>
      <c r="N176" s="94"/>
      <c r="Q176" s="82"/>
    </row>
    <row r="177" spans="1:17" s="81" customFormat="1" ht="12.75" customHeight="1">
      <c r="A177" s="101">
        <v>9</v>
      </c>
      <c r="B177" s="39">
        <f t="shared" si="12"/>
        <v>126</v>
      </c>
      <c r="C177" s="40" t="s">
        <v>177</v>
      </c>
      <c r="D177" s="40"/>
      <c r="E177" s="41">
        <v>41401146</v>
      </c>
      <c r="F177" s="41" t="s">
        <v>178</v>
      </c>
      <c r="G177" s="42"/>
      <c r="H177" s="109" t="s">
        <v>183</v>
      </c>
      <c r="I177" s="111">
        <v>50</v>
      </c>
      <c r="J177" s="110" t="s">
        <v>22</v>
      </c>
      <c r="K177" s="46">
        <v>7.65</v>
      </c>
      <c r="L177" s="46">
        <v>6.97</v>
      </c>
      <c r="M177" s="46">
        <v>6.97</v>
      </c>
      <c r="N177" s="94"/>
      <c r="Q177" s="82"/>
    </row>
    <row r="178" spans="1:17" s="81" customFormat="1" ht="12.75" customHeight="1">
      <c r="A178" s="101">
        <v>9</v>
      </c>
      <c r="B178" s="39">
        <f t="shared" si="12"/>
        <v>127</v>
      </c>
      <c r="C178" s="40" t="s">
        <v>177</v>
      </c>
      <c r="D178" s="40"/>
      <c r="E178" s="41">
        <v>41401146</v>
      </c>
      <c r="F178" s="41" t="s">
        <v>178</v>
      </c>
      <c r="G178" s="42"/>
      <c r="H178" s="109" t="s">
        <v>184</v>
      </c>
      <c r="I178" s="111">
        <v>50</v>
      </c>
      <c r="J178" s="110" t="s">
        <v>22</v>
      </c>
      <c r="K178" s="46">
        <v>7.65</v>
      </c>
      <c r="L178" s="46">
        <v>6.97</v>
      </c>
      <c r="M178" s="46">
        <v>6.97</v>
      </c>
      <c r="N178" s="94"/>
      <c r="Q178" s="82"/>
    </row>
    <row r="179" spans="1:17" s="81" customFormat="1" ht="12.75" customHeight="1">
      <c r="A179" s="101">
        <v>9</v>
      </c>
      <c r="B179" s="39">
        <f t="shared" si="12"/>
        <v>128</v>
      </c>
      <c r="C179" s="40" t="s">
        <v>177</v>
      </c>
      <c r="D179" s="40"/>
      <c r="E179" s="41">
        <v>41401146</v>
      </c>
      <c r="F179" s="41" t="s">
        <v>178</v>
      </c>
      <c r="G179" s="42"/>
      <c r="H179" s="109" t="s">
        <v>185</v>
      </c>
      <c r="I179" s="111">
        <v>50</v>
      </c>
      <c r="J179" s="110" t="s">
        <v>22</v>
      </c>
      <c r="K179" s="46">
        <v>7.65</v>
      </c>
      <c r="L179" s="46">
        <v>6.97</v>
      </c>
      <c r="M179" s="46">
        <v>6.97</v>
      </c>
      <c r="N179" s="94"/>
      <c r="Q179" s="82"/>
    </row>
    <row r="180" spans="1:17" s="81" customFormat="1" ht="12.75" customHeight="1">
      <c r="A180" s="101">
        <v>9</v>
      </c>
      <c r="B180" s="39">
        <f t="shared" si="12"/>
        <v>129</v>
      </c>
      <c r="C180" s="40" t="s">
        <v>177</v>
      </c>
      <c r="D180" s="40"/>
      <c r="E180" s="41">
        <v>41401146</v>
      </c>
      <c r="F180" s="41" t="s">
        <v>178</v>
      </c>
      <c r="G180" s="42" t="s">
        <v>186</v>
      </c>
      <c r="H180" s="109" t="s">
        <v>187</v>
      </c>
      <c r="I180" s="111">
        <v>50</v>
      </c>
      <c r="J180" s="110" t="s">
        <v>22</v>
      </c>
      <c r="K180" s="46">
        <v>7.65</v>
      </c>
      <c r="L180" s="46">
        <v>6.97</v>
      </c>
      <c r="M180" s="46">
        <v>6.97</v>
      </c>
      <c r="N180" s="94"/>
      <c r="Q180" s="82"/>
    </row>
    <row r="181" spans="1:17" s="81" customFormat="1" ht="12.75" customHeight="1">
      <c r="A181" s="101">
        <v>9</v>
      </c>
      <c r="B181" s="39">
        <f t="shared" si="12"/>
        <v>130</v>
      </c>
      <c r="C181" s="40" t="s">
        <v>177</v>
      </c>
      <c r="D181" s="40"/>
      <c r="E181" s="41">
        <v>41401146</v>
      </c>
      <c r="F181" s="41" t="s">
        <v>178</v>
      </c>
      <c r="G181" s="42" t="s">
        <v>186</v>
      </c>
      <c r="H181" s="109" t="s">
        <v>188</v>
      </c>
      <c r="I181" s="111">
        <v>50</v>
      </c>
      <c r="J181" s="110" t="s">
        <v>22</v>
      </c>
      <c r="K181" s="46">
        <v>7.65</v>
      </c>
      <c r="L181" s="46">
        <v>6.97</v>
      </c>
      <c r="M181" s="46">
        <v>6.97</v>
      </c>
      <c r="N181" s="94"/>
      <c r="Q181" s="82"/>
    </row>
    <row r="182" spans="1:17" s="81" customFormat="1" ht="12.75" customHeight="1">
      <c r="A182" s="101"/>
      <c r="B182" s="39">
        <f t="shared" si="12"/>
        <v>131</v>
      </c>
      <c r="C182" s="40" t="s">
        <v>177</v>
      </c>
      <c r="D182" s="40"/>
      <c r="E182" s="41"/>
      <c r="F182" s="41" t="s">
        <v>178</v>
      </c>
      <c r="G182" s="42" t="s">
        <v>186</v>
      </c>
      <c r="H182" s="109" t="s">
        <v>189</v>
      </c>
      <c r="I182" s="111">
        <v>50</v>
      </c>
      <c r="J182" s="110" t="s">
        <v>22</v>
      </c>
      <c r="K182" s="46">
        <v>7.65</v>
      </c>
      <c r="L182" s="46">
        <v>6.97</v>
      </c>
      <c r="M182" s="46">
        <v>6.97</v>
      </c>
      <c r="N182" s="94"/>
      <c r="Q182" s="82"/>
    </row>
    <row r="183" spans="1:17" s="81" customFormat="1" ht="12.75" customHeight="1">
      <c r="A183" s="101">
        <v>9</v>
      </c>
      <c r="B183" s="39">
        <f t="shared" si="12"/>
        <v>132</v>
      </c>
      <c r="C183" s="40" t="s">
        <v>177</v>
      </c>
      <c r="D183" s="40"/>
      <c r="E183" s="41">
        <v>41401146</v>
      </c>
      <c r="F183" s="41" t="s">
        <v>178</v>
      </c>
      <c r="G183" s="42" t="s">
        <v>186</v>
      </c>
      <c r="H183" s="109" t="s">
        <v>81</v>
      </c>
      <c r="I183" s="111">
        <v>50</v>
      </c>
      <c r="J183" s="110" t="s">
        <v>22</v>
      </c>
      <c r="K183" s="46">
        <v>7.65</v>
      </c>
      <c r="L183" s="46">
        <v>6.97</v>
      </c>
      <c r="M183" s="46">
        <v>6.97</v>
      </c>
      <c r="N183" s="94"/>
      <c r="Q183" s="82"/>
    </row>
    <row r="184" spans="1:17" s="81" customFormat="1" ht="12.75" customHeight="1">
      <c r="A184" s="101">
        <v>9</v>
      </c>
      <c r="B184" s="39">
        <f t="shared" si="12"/>
        <v>133</v>
      </c>
      <c r="C184" s="40" t="s">
        <v>177</v>
      </c>
      <c r="D184" s="40"/>
      <c r="E184" s="41">
        <v>41401146</v>
      </c>
      <c r="F184" s="41" t="s">
        <v>178</v>
      </c>
      <c r="G184" s="42" t="s">
        <v>186</v>
      </c>
      <c r="H184" s="109" t="s">
        <v>190</v>
      </c>
      <c r="I184" s="111">
        <v>50</v>
      </c>
      <c r="J184" s="110" t="s">
        <v>22</v>
      </c>
      <c r="K184" s="46">
        <v>7.65</v>
      </c>
      <c r="L184" s="46">
        <v>6.97</v>
      </c>
      <c r="M184" s="46">
        <v>6.97</v>
      </c>
      <c r="N184" s="94"/>
      <c r="Q184" s="82"/>
    </row>
    <row r="185" spans="1:17" s="81" customFormat="1" ht="12.75" customHeight="1">
      <c r="A185" s="101"/>
      <c r="B185" s="39">
        <f>B179+1</f>
        <v>129</v>
      </c>
      <c r="C185" s="40" t="s">
        <v>177</v>
      </c>
      <c r="D185" s="40"/>
      <c r="E185" s="41"/>
      <c r="F185" s="41" t="s">
        <v>178</v>
      </c>
      <c r="G185" s="42"/>
      <c r="H185" s="109" t="s">
        <v>191</v>
      </c>
      <c r="I185" s="111">
        <v>50</v>
      </c>
      <c r="J185" s="110" t="s">
        <v>22</v>
      </c>
      <c r="K185" s="46">
        <v>7.65</v>
      </c>
      <c r="L185" s="46">
        <v>6.97</v>
      </c>
      <c r="M185" s="46">
        <v>6.97</v>
      </c>
      <c r="N185" s="94"/>
      <c r="Q185" s="82"/>
    </row>
    <row r="186" spans="1:17" s="81" customFormat="1" ht="12.75" customHeight="1">
      <c r="A186" s="101"/>
      <c r="B186" s="39">
        <v>130</v>
      </c>
      <c r="C186" s="40" t="s">
        <v>177</v>
      </c>
      <c r="D186" s="40"/>
      <c r="E186" s="41"/>
      <c r="F186" s="41" t="s">
        <v>178</v>
      </c>
      <c r="G186" s="42"/>
      <c r="H186" s="109"/>
      <c r="I186" s="111"/>
      <c r="J186" s="110"/>
      <c r="K186" s="46"/>
      <c r="L186" s="46"/>
      <c r="M186" s="46"/>
      <c r="N186" s="94"/>
      <c r="Q186" s="82"/>
    </row>
    <row r="187" spans="1:17" s="92" customFormat="1" ht="19.5" customHeight="1">
      <c r="A187" s="83"/>
      <c r="B187" s="84"/>
      <c r="C187" s="85"/>
      <c r="D187" s="85"/>
      <c r="E187" s="86"/>
      <c r="F187" s="177" t="s">
        <v>408</v>
      </c>
      <c r="G187" s="86"/>
      <c r="H187" s="86"/>
      <c r="I187" s="88"/>
      <c r="J187" s="86"/>
      <c r="K187" s="89"/>
      <c r="L187" s="89"/>
      <c r="M187" s="46"/>
      <c r="N187" s="90"/>
      <c r="Q187" s="93"/>
    </row>
    <row r="188" spans="1:17" s="81" customFormat="1" ht="12.75" customHeight="1">
      <c r="A188" s="101">
        <v>9</v>
      </c>
      <c r="B188" s="39">
        <v>131</v>
      </c>
      <c r="C188" s="40" t="s">
        <v>192</v>
      </c>
      <c r="D188" s="40"/>
      <c r="E188" s="41">
        <v>41401146</v>
      </c>
      <c r="F188" s="41" t="s">
        <v>193</v>
      </c>
      <c r="G188" s="42"/>
      <c r="H188" s="109" t="s">
        <v>194</v>
      </c>
      <c r="I188" s="111">
        <v>50</v>
      </c>
      <c r="J188" s="110" t="s">
        <v>22</v>
      </c>
      <c r="K188" s="46">
        <v>8.4</v>
      </c>
      <c r="L188" s="46">
        <v>8.09</v>
      </c>
      <c r="M188" s="46">
        <v>7.64</v>
      </c>
      <c r="N188" s="94"/>
      <c r="Q188" s="82"/>
    </row>
    <row r="189" spans="1:17" s="81" customFormat="1" ht="12.75" customHeight="1">
      <c r="A189" s="101">
        <v>9</v>
      </c>
      <c r="B189" s="39">
        <f aca="true" t="shared" si="13" ref="B189:B196">B188+1</f>
        <v>132</v>
      </c>
      <c r="C189" s="40" t="s">
        <v>192</v>
      </c>
      <c r="D189" s="40"/>
      <c r="E189" s="41">
        <v>41401146</v>
      </c>
      <c r="F189" s="41" t="s">
        <v>193</v>
      </c>
      <c r="G189" s="42"/>
      <c r="H189" s="109" t="s">
        <v>195</v>
      </c>
      <c r="I189" s="111">
        <v>50</v>
      </c>
      <c r="J189" s="110" t="s">
        <v>22</v>
      </c>
      <c r="K189" s="46">
        <v>8.4</v>
      </c>
      <c r="L189" s="46">
        <v>8.09</v>
      </c>
      <c r="M189" s="46">
        <v>7.64</v>
      </c>
      <c r="N189" s="94"/>
      <c r="Q189" s="82"/>
    </row>
    <row r="190" spans="1:17" s="81" customFormat="1" ht="12.75" customHeight="1">
      <c r="A190" s="101">
        <v>9</v>
      </c>
      <c r="B190" s="39">
        <f t="shared" si="13"/>
        <v>133</v>
      </c>
      <c r="C190" s="40" t="s">
        <v>192</v>
      </c>
      <c r="D190" s="40"/>
      <c r="E190" s="41">
        <v>41401146</v>
      </c>
      <c r="F190" s="41" t="s">
        <v>193</v>
      </c>
      <c r="G190" s="42"/>
      <c r="H190" s="109" t="s">
        <v>196</v>
      </c>
      <c r="I190" s="111">
        <v>50</v>
      </c>
      <c r="J190" s="110" t="s">
        <v>22</v>
      </c>
      <c r="K190" s="46">
        <v>8.4</v>
      </c>
      <c r="L190" s="46">
        <v>8.09</v>
      </c>
      <c r="M190" s="46">
        <v>7.64</v>
      </c>
      <c r="N190" s="94"/>
      <c r="Q190" s="82"/>
    </row>
    <row r="191" spans="1:17" s="81" customFormat="1" ht="12.75" customHeight="1">
      <c r="A191" s="101">
        <v>9</v>
      </c>
      <c r="B191" s="39">
        <f t="shared" si="13"/>
        <v>134</v>
      </c>
      <c r="C191" s="40" t="s">
        <v>192</v>
      </c>
      <c r="D191" s="40"/>
      <c r="E191" s="41">
        <v>41401146</v>
      </c>
      <c r="F191" s="41" t="s">
        <v>197</v>
      </c>
      <c r="G191" s="42"/>
      <c r="H191" s="109" t="s">
        <v>198</v>
      </c>
      <c r="I191" s="111">
        <v>50</v>
      </c>
      <c r="J191" s="110" t="s">
        <v>22</v>
      </c>
      <c r="K191" s="46">
        <v>8.4</v>
      </c>
      <c r="L191" s="46">
        <v>8.09</v>
      </c>
      <c r="M191" s="46">
        <v>7.64</v>
      </c>
      <c r="N191" s="94"/>
      <c r="Q191" s="82"/>
    </row>
    <row r="192" spans="1:17" s="81" customFormat="1" ht="12.75" customHeight="1">
      <c r="A192" s="101"/>
      <c r="B192" s="39">
        <f t="shared" si="13"/>
        <v>135</v>
      </c>
      <c r="C192" s="40" t="s">
        <v>192</v>
      </c>
      <c r="D192" s="40"/>
      <c r="E192" s="41"/>
      <c r="F192" s="41" t="s">
        <v>197</v>
      </c>
      <c r="G192" s="42"/>
      <c r="H192" s="109" t="s">
        <v>199</v>
      </c>
      <c r="I192" s="111">
        <v>50</v>
      </c>
      <c r="J192" s="110" t="s">
        <v>22</v>
      </c>
      <c r="K192" s="46">
        <v>8.4</v>
      </c>
      <c r="L192" s="46">
        <v>8.09</v>
      </c>
      <c r="M192" s="46">
        <v>7.64</v>
      </c>
      <c r="N192" s="94"/>
      <c r="Q192" s="82"/>
    </row>
    <row r="193" spans="1:17" s="81" customFormat="1" ht="12.75" customHeight="1">
      <c r="A193" s="101">
        <v>9</v>
      </c>
      <c r="B193" s="39">
        <f t="shared" si="13"/>
        <v>136</v>
      </c>
      <c r="C193" s="40" t="s">
        <v>192</v>
      </c>
      <c r="D193" s="40"/>
      <c r="E193" s="41">
        <v>41401146</v>
      </c>
      <c r="F193" s="41" t="s">
        <v>197</v>
      </c>
      <c r="G193" s="42"/>
      <c r="H193" s="109" t="s">
        <v>200</v>
      </c>
      <c r="I193" s="111">
        <v>50</v>
      </c>
      <c r="J193" s="110" t="s">
        <v>22</v>
      </c>
      <c r="K193" s="46">
        <v>8.4</v>
      </c>
      <c r="L193" s="46">
        <v>8.09</v>
      </c>
      <c r="M193" s="46">
        <v>7.64</v>
      </c>
      <c r="N193" s="94"/>
      <c r="Q193" s="82"/>
    </row>
    <row r="194" spans="1:17" s="81" customFormat="1" ht="12.75" customHeight="1">
      <c r="A194" s="101">
        <v>9</v>
      </c>
      <c r="B194" s="39">
        <f t="shared" si="13"/>
        <v>137</v>
      </c>
      <c r="C194" s="40" t="s">
        <v>192</v>
      </c>
      <c r="D194" s="40"/>
      <c r="E194" s="41">
        <v>41401146</v>
      </c>
      <c r="F194" s="41" t="s">
        <v>197</v>
      </c>
      <c r="G194" s="42"/>
      <c r="H194" s="109" t="s">
        <v>201</v>
      </c>
      <c r="I194" s="111">
        <v>50</v>
      </c>
      <c r="J194" s="110" t="s">
        <v>22</v>
      </c>
      <c r="K194" s="46">
        <v>8.4</v>
      </c>
      <c r="L194" s="46">
        <v>8.09</v>
      </c>
      <c r="M194" s="46">
        <v>7.64</v>
      </c>
      <c r="N194" s="94"/>
      <c r="Q194" s="82"/>
    </row>
    <row r="195" spans="1:17" s="81" customFormat="1" ht="12.75" customHeight="1">
      <c r="A195" s="101">
        <v>9</v>
      </c>
      <c r="B195" s="39">
        <f t="shared" si="13"/>
        <v>138</v>
      </c>
      <c r="C195" s="40" t="s">
        <v>192</v>
      </c>
      <c r="D195" s="40"/>
      <c r="E195" s="41">
        <v>41401146</v>
      </c>
      <c r="F195" s="41" t="s">
        <v>197</v>
      </c>
      <c r="G195" s="42"/>
      <c r="H195" s="109" t="s">
        <v>202</v>
      </c>
      <c r="I195" s="111">
        <v>50</v>
      </c>
      <c r="J195" s="110" t="s">
        <v>22</v>
      </c>
      <c r="K195" s="46">
        <v>8.4</v>
      </c>
      <c r="L195" s="46">
        <v>8.09</v>
      </c>
      <c r="M195" s="46">
        <v>7.56</v>
      </c>
      <c r="N195" s="94"/>
      <c r="Q195" s="82"/>
    </row>
    <row r="196" spans="1:17" s="81" customFormat="1" ht="12.75" customHeight="1">
      <c r="A196" s="101">
        <v>9</v>
      </c>
      <c r="B196" s="39">
        <f t="shared" si="13"/>
        <v>139</v>
      </c>
      <c r="C196" s="40" t="s">
        <v>192</v>
      </c>
      <c r="D196" s="40"/>
      <c r="E196" s="41">
        <v>41401146</v>
      </c>
      <c r="F196" s="41" t="s">
        <v>197</v>
      </c>
      <c r="G196" s="42"/>
      <c r="H196" s="109" t="s">
        <v>72</v>
      </c>
      <c r="I196" s="111">
        <v>50</v>
      </c>
      <c r="J196" s="110" t="s">
        <v>22</v>
      </c>
      <c r="K196" s="46">
        <v>8.4</v>
      </c>
      <c r="L196" s="46">
        <v>8.09</v>
      </c>
      <c r="M196" s="46">
        <v>7.64</v>
      </c>
      <c r="N196" s="94"/>
      <c r="Q196" s="82"/>
    </row>
    <row r="197" spans="1:17" s="81" customFormat="1" ht="12.75" customHeight="1">
      <c r="A197" s="101">
        <v>9</v>
      </c>
      <c r="B197" s="39">
        <v>140</v>
      </c>
      <c r="C197" s="40" t="s">
        <v>192</v>
      </c>
      <c r="D197" s="40"/>
      <c r="E197" s="41">
        <v>41401146</v>
      </c>
      <c r="F197" s="41" t="s">
        <v>197</v>
      </c>
      <c r="G197" s="42"/>
      <c r="H197" s="109" t="s">
        <v>203</v>
      </c>
      <c r="I197" s="111">
        <v>50</v>
      </c>
      <c r="J197" s="110" t="s">
        <v>22</v>
      </c>
      <c r="K197" s="46">
        <v>8.4</v>
      </c>
      <c r="L197" s="46">
        <v>8.09</v>
      </c>
      <c r="M197" s="46">
        <v>7.64</v>
      </c>
      <c r="N197" s="94"/>
      <c r="Q197" s="82"/>
    </row>
    <row r="198" spans="1:17" s="81" customFormat="1" ht="12.75" customHeight="1">
      <c r="A198" s="101">
        <v>9</v>
      </c>
      <c r="B198" s="39">
        <f>B197+1</f>
        <v>141</v>
      </c>
      <c r="C198" s="40" t="s">
        <v>192</v>
      </c>
      <c r="D198" s="40"/>
      <c r="E198" s="41">
        <v>41401146</v>
      </c>
      <c r="F198" s="41" t="s">
        <v>197</v>
      </c>
      <c r="G198" s="42"/>
      <c r="H198" s="109" t="s">
        <v>204</v>
      </c>
      <c r="I198" s="111">
        <v>50</v>
      </c>
      <c r="J198" s="110" t="s">
        <v>22</v>
      </c>
      <c r="K198" s="46">
        <v>8.4</v>
      </c>
      <c r="L198" s="46">
        <v>8.09</v>
      </c>
      <c r="M198" s="46">
        <v>7.64</v>
      </c>
      <c r="N198" s="94"/>
      <c r="Q198" s="82"/>
    </row>
    <row r="199" spans="1:17" s="81" customFormat="1" ht="12.75" customHeight="1">
      <c r="A199" s="101"/>
      <c r="B199" s="39">
        <f>B198+1</f>
        <v>142</v>
      </c>
      <c r="C199" s="40" t="s">
        <v>192</v>
      </c>
      <c r="D199" s="40"/>
      <c r="E199" s="41"/>
      <c r="F199" s="41" t="s">
        <v>197</v>
      </c>
      <c r="G199" s="42"/>
      <c r="H199" s="109" t="s">
        <v>205</v>
      </c>
      <c r="I199" s="111">
        <v>50</v>
      </c>
      <c r="J199" s="110" t="s">
        <v>22</v>
      </c>
      <c r="K199" s="46">
        <v>8.4</v>
      </c>
      <c r="L199" s="46">
        <v>8.09</v>
      </c>
      <c r="M199" s="46">
        <v>7.64</v>
      </c>
      <c r="N199" s="94"/>
      <c r="Q199" s="82"/>
    </row>
    <row r="200" spans="1:17" s="81" customFormat="1" ht="12.75" customHeight="1">
      <c r="A200" s="101">
        <v>9</v>
      </c>
      <c r="B200" s="39">
        <f>B199+1</f>
        <v>143</v>
      </c>
      <c r="C200" s="40" t="s">
        <v>192</v>
      </c>
      <c r="D200" s="40"/>
      <c r="E200" s="41">
        <v>41401146</v>
      </c>
      <c r="F200" s="41" t="s">
        <v>197</v>
      </c>
      <c r="G200" s="42"/>
      <c r="H200" s="109" t="s">
        <v>206</v>
      </c>
      <c r="I200" s="111">
        <v>50</v>
      </c>
      <c r="J200" s="110" t="s">
        <v>22</v>
      </c>
      <c r="K200" s="46">
        <v>8.4</v>
      </c>
      <c r="L200" s="46">
        <v>8.09</v>
      </c>
      <c r="M200" s="46">
        <v>7.64</v>
      </c>
      <c r="N200" s="94"/>
      <c r="Q200" s="82"/>
    </row>
    <row r="201" spans="1:17" s="81" customFormat="1" ht="12.75" customHeight="1">
      <c r="A201" s="101">
        <v>9</v>
      </c>
      <c r="B201" s="39">
        <f>B200+1</f>
        <v>144</v>
      </c>
      <c r="C201" s="40" t="s">
        <v>192</v>
      </c>
      <c r="D201" s="40"/>
      <c r="E201" s="41">
        <v>41401146</v>
      </c>
      <c r="F201" s="41" t="s">
        <v>197</v>
      </c>
      <c r="G201" s="42"/>
      <c r="H201" s="109" t="s">
        <v>207</v>
      </c>
      <c r="I201" s="111">
        <v>40</v>
      </c>
      <c r="J201" s="110" t="s">
        <v>22</v>
      </c>
      <c r="K201" s="46">
        <v>8.4</v>
      </c>
      <c r="L201" s="46">
        <v>8.09</v>
      </c>
      <c r="M201" s="46">
        <v>7.64</v>
      </c>
      <c r="N201" s="94"/>
      <c r="Q201" s="82"/>
    </row>
    <row r="202" spans="1:17" s="81" customFormat="1" ht="12.75" customHeight="1">
      <c r="A202" s="101"/>
      <c r="B202" s="39">
        <v>145</v>
      </c>
      <c r="C202" s="40" t="s">
        <v>192</v>
      </c>
      <c r="D202" s="40"/>
      <c r="E202" s="41"/>
      <c r="F202" s="41" t="s">
        <v>208</v>
      </c>
      <c r="G202" s="42"/>
      <c r="H202" s="109" t="s">
        <v>209</v>
      </c>
      <c r="I202" s="111">
        <v>50</v>
      </c>
      <c r="J202" s="110" t="s">
        <v>22</v>
      </c>
      <c r="K202" s="46">
        <v>8.4</v>
      </c>
      <c r="L202" s="46">
        <v>8.09</v>
      </c>
      <c r="M202" s="46">
        <v>7.64</v>
      </c>
      <c r="N202" s="94"/>
      <c r="Q202" s="82"/>
    </row>
    <row r="203" spans="1:17" s="81" customFormat="1" ht="12.75" customHeight="1">
      <c r="A203" s="101"/>
      <c r="B203" s="39">
        <v>149</v>
      </c>
      <c r="C203" s="40" t="s">
        <v>192</v>
      </c>
      <c r="D203" s="40"/>
      <c r="E203" s="41"/>
      <c r="F203" s="41" t="s">
        <v>197</v>
      </c>
      <c r="G203" s="42"/>
      <c r="H203" s="109" t="s">
        <v>210</v>
      </c>
      <c r="I203" s="111">
        <v>50</v>
      </c>
      <c r="J203" s="110" t="s">
        <v>22</v>
      </c>
      <c r="K203" s="46">
        <v>8.4</v>
      </c>
      <c r="L203" s="46">
        <v>8.09</v>
      </c>
      <c r="M203" s="46">
        <v>7.64</v>
      </c>
      <c r="N203" s="94"/>
      <c r="Q203" s="82"/>
    </row>
    <row r="204" spans="1:17" s="106" customFormat="1" ht="19.5" customHeight="1">
      <c r="A204" s="102"/>
      <c r="B204" s="113"/>
      <c r="C204" s="103"/>
      <c r="D204" s="103"/>
      <c r="E204" s="104"/>
      <c r="F204" s="179" t="s">
        <v>409</v>
      </c>
      <c r="G204" s="104"/>
      <c r="H204" s="104"/>
      <c r="I204" s="104"/>
      <c r="J204" s="104"/>
      <c r="K204" s="105"/>
      <c r="L204" s="105"/>
      <c r="M204" s="105"/>
      <c r="N204" s="90"/>
      <c r="Q204" s="107"/>
    </row>
    <row r="205" spans="1:17" s="81" customFormat="1" ht="15.75" customHeight="1">
      <c r="A205" s="101">
        <v>9</v>
      </c>
      <c r="B205" s="39">
        <v>150</v>
      </c>
      <c r="C205" s="40" t="s">
        <v>211</v>
      </c>
      <c r="D205" s="40" t="s">
        <v>212</v>
      </c>
      <c r="E205" s="41" t="s">
        <v>213</v>
      </c>
      <c r="F205" s="41" t="s">
        <v>214</v>
      </c>
      <c r="G205" s="42" t="s">
        <v>215</v>
      </c>
      <c r="H205" s="109" t="s">
        <v>216</v>
      </c>
      <c r="I205" s="111">
        <v>40</v>
      </c>
      <c r="J205" s="110" t="s">
        <v>22</v>
      </c>
      <c r="K205" s="46">
        <v>2.5</v>
      </c>
      <c r="L205" s="46">
        <v>2.5</v>
      </c>
      <c r="M205" s="46">
        <v>2.5</v>
      </c>
      <c r="N205" s="94"/>
      <c r="Q205" s="82"/>
    </row>
    <row r="206" spans="1:17" s="81" customFormat="1" ht="15.75" customHeight="1">
      <c r="A206" s="101">
        <v>9</v>
      </c>
      <c r="B206" s="39">
        <f>B205+1</f>
        <v>151</v>
      </c>
      <c r="C206" s="40" t="s">
        <v>211</v>
      </c>
      <c r="D206" s="40" t="s">
        <v>212</v>
      </c>
      <c r="E206" s="41" t="s">
        <v>213</v>
      </c>
      <c r="F206" s="41" t="s">
        <v>214</v>
      </c>
      <c r="G206" s="42" t="s">
        <v>215</v>
      </c>
      <c r="H206" s="109" t="s">
        <v>217</v>
      </c>
      <c r="I206" s="111">
        <v>40</v>
      </c>
      <c r="J206" s="110" t="s">
        <v>22</v>
      </c>
      <c r="K206" s="46">
        <v>2.5</v>
      </c>
      <c r="L206" s="46">
        <v>2.5</v>
      </c>
      <c r="M206" s="46">
        <v>2.5</v>
      </c>
      <c r="N206" s="94"/>
      <c r="Q206" s="82"/>
    </row>
    <row r="207" spans="1:17" s="81" customFormat="1" ht="25.5" customHeight="1">
      <c r="A207" s="101">
        <v>9</v>
      </c>
      <c r="B207" s="39">
        <f>B206+1</f>
        <v>152</v>
      </c>
      <c r="C207" s="40" t="s">
        <v>218</v>
      </c>
      <c r="D207" s="40" t="s">
        <v>219</v>
      </c>
      <c r="E207" s="41" t="s">
        <v>220</v>
      </c>
      <c r="F207" s="41" t="s">
        <v>214</v>
      </c>
      <c r="G207" s="42" t="s">
        <v>221</v>
      </c>
      <c r="H207" s="109" t="s">
        <v>222</v>
      </c>
      <c r="I207" s="111">
        <v>40</v>
      </c>
      <c r="J207" s="110" t="s">
        <v>22</v>
      </c>
      <c r="K207" s="46">
        <v>2.5</v>
      </c>
      <c r="L207" s="46">
        <v>2.5</v>
      </c>
      <c r="M207" s="46">
        <v>2.5</v>
      </c>
      <c r="N207" s="94"/>
      <c r="Q207" s="82"/>
    </row>
    <row r="208" spans="1:17" s="81" customFormat="1" ht="23.25" customHeight="1">
      <c r="A208" s="101">
        <v>9</v>
      </c>
      <c r="B208" s="39">
        <f>B207+1</f>
        <v>153</v>
      </c>
      <c r="C208" s="40" t="s">
        <v>218</v>
      </c>
      <c r="D208" s="40" t="s">
        <v>219</v>
      </c>
      <c r="E208" s="41" t="s">
        <v>223</v>
      </c>
      <c r="F208" s="41" t="s">
        <v>214</v>
      </c>
      <c r="G208" s="42" t="s">
        <v>221</v>
      </c>
      <c r="H208" s="109" t="s">
        <v>224</v>
      </c>
      <c r="I208" s="111">
        <v>40</v>
      </c>
      <c r="J208" s="110" t="s">
        <v>22</v>
      </c>
      <c r="K208" s="46">
        <v>2.5</v>
      </c>
      <c r="L208" s="46">
        <v>2.5</v>
      </c>
      <c r="M208" s="46">
        <v>2.5</v>
      </c>
      <c r="N208" s="94"/>
      <c r="Q208" s="82"/>
    </row>
    <row r="209" spans="1:17" s="81" customFormat="1" ht="27.75" customHeight="1">
      <c r="A209" s="101">
        <v>9</v>
      </c>
      <c r="B209" s="39">
        <f>B208+1</f>
        <v>154</v>
      </c>
      <c r="C209" s="40" t="s">
        <v>218</v>
      </c>
      <c r="D209" s="40" t="s">
        <v>219</v>
      </c>
      <c r="E209" s="41" t="s">
        <v>225</v>
      </c>
      <c r="F209" s="41" t="s">
        <v>214</v>
      </c>
      <c r="G209" s="42" t="s">
        <v>221</v>
      </c>
      <c r="H209" s="109" t="s">
        <v>226</v>
      </c>
      <c r="I209" s="111">
        <v>40</v>
      </c>
      <c r="J209" s="110" t="s">
        <v>22</v>
      </c>
      <c r="K209" s="46">
        <v>2.5</v>
      </c>
      <c r="L209" s="46">
        <v>2.5</v>
      </c>
      <c r="M209" s="46">
        <v>2.5</v>
      </c>
      <c r="N209" s="94"/>
      <c r="Q209" s="82"/>
    </row>
    <row r="210" spans="1:17" s="81" customFormat="1" ht="27.75" customHeight="1">
      <c r="A210" s="101">
        <v>9</v>
      </c>
      <c r="B210" s="39">
        <f>B209+1</f>
        <v>155</v>
      </c>
      <c r="C210" s="40" t="s">
        <v>218</v>
      </c>
      <c r="D210" s="40" t="s">
        <v>219</v>
      </c>
      <c r="E210" s="41" t="s">
        <v>227</v>
      </c>
      <c r="F210" s="41" t="s">
        <v>214</v>
      </c>
      <c r="G210" s="42" t="s">
        <v>221</v>
      </c>
      <c r="H210" s="109" t="s">
        <v>228</v>
      </c>
      <c r="I210" s="111">
        <v>40</v>
      </c>
      <c r="J210" s="110" t="s">
        <v>22</v>
      </c>
      <c r="K210" s="46">
        <v>2.5</v>
      </c>
      <c r="L210" s="46">
        <v>2.5</v>
      </c>
      <c r="M210" s="46">
        <v>2.5</v>
      </c>
      <c r="N210" s="94"/>
      <c r="Q210" s="82"/>
    </row>
    <row r="211" spans="1:17" s="81" customFormat="1" ht="16.5" customHeight="1">
      <c r="A211" s="101"/>
      <c r="B211" s="39">
        <v>156</v>
      </c>
      <c r="C211" s="40"/>
      <c r="D211" s="40"/>
      <c r="E211" s="41"/>
      <c r="F211" s="41"/>
      <c r="G211" s="42"/>
      <c r="H211" s="109"/>
      <c r="I211" s="111"/>
      <c r="J211" s="110"/>
      <c r="K211" s="46"/>
      <c r="L211" s="46"/>
      <c r="M211" s="46"/>
      <c r="N211" s="94"/>
      <c r="Q211" s="82"/>
    </row>
    <row r="212" spans="1:17" s="124" customFormat="1" ht="19.5" customHeight="1">
      <c r="A212" s="120"/>
      <c r="B212" s="39">
        <v>157</v>
      </c>
      <c r="C212" s="121"/>
      <c r="D212" s="121"/>
      <c r="E212" s="87"/>
      <c r="F212" s="177" t="s">
        <v>422</v>
      </c>
      <c r="G212" s="87"/>
      <c r="H212" s="87"/>
      <c r="I212" s="122"/>
      <c r="J212" s="87"/>
      <c r="K212" s="123"/>
      <c r="L212" s="46"/>
      <c r="M212" s="46"/>
      <c r="N212" s="90"/>
      <c r="Q212" s="125"/>
    </row>
    <row r="213" spans="1:17" s="48" customFormat="1" ht="15" hidden="1">
      <c r="A213" s="38"/>
      <c r="B213" s="39">
        <f>B212+1</f>
        <v>158</v>
      </c>
      <c r="C213" s="40" t="s">
        <v>229</v>
      </c>
      <c r="D213" s="40"/>
      <c r="E213" s="41"/>
      <c r="F213" s="41" t="s">
        <v>230</v>
      </c>
      <c r="G213" s="42"/>
      <c r="H213" s="43" t="s">
        <v>231</v>
      </c>
      <c r="I213" s="44">
        <v>40</v>
      </c>
      <c r="J213" s="45" t="s">
        <v>22</v>
      </c>
      <c r="K213" s="46">
        <v>13.51</v>
      </c>
      <c r="L213" s="46">
        <f aca="true" t="shared" si="14" ref="L213:L219">K213-K213/100*9</f>
        <v>12.2941</v>
      </c>
      <c r="M213" s="46">
        <f aca="true" t="shared" si="15" ref="M213:M219">K213-K213/100*14</f>
        <v>11.6186</v>
      </c>
      <c r="N213" s="94"/>
      <c r="O213" s="91"/>
      <c r="Q213" s="126"/>
    </row>
    <row r="214" spans="1:17" s="48" customFormat="1" ht="15" hidden="1">
      <c r="A214" s="38"/>
      <c r="B214" s="39">
        <f>B213+1</f>
        <v>159</v>
      </c>
      <c r="C214" s="40" t="s">
        <v>229</v>
      </c>
      <c r="D214" s="40"/>
      <c r="E214" s="41"/>
      <c r="F214" s="41" t="s">
        <v>230</v>
      </c>
      <c r="G214" s="42"/>
      <c r="H214" s="43" t="s">
        <v>93</v>
      </c>
      <c r="I214" s="44">
        <v>40</v>
      </c>
      <c r="J214" s="45" t="s">
        <v>22</v>
      </c>
      <c r="K214" s="46">
        <v>13.51</v>
      </c>
      <c r="L214" s="46">
        <f t="shared" si="14"/>
        <v>12.2941</v>
      </c>
      <c r="M214" s="46">
        <f t="shared" si="15"/>
        <v>11.6186</v>
      </c>
      <c r="N214" s="94"/>
      <c r="O214" s="91"/>
      <c r="Q214" s="126"/>
    </row>
    <row r="215" spans="1:17" s="48" customFormat="1" ht="15" hidden="1">
      <c r="A215" s="38"/>
      <c r="B215" s="39">
        <f>B214+1</f>
        <v>160</v>
      </c>
      <c r="C215" s="40" t="s">
        <v>229</v>
      </c>
      <c r="D215" s="40"/>
      <c r="E215" s="41"/>
      <c r="F215" s="41" t="s">
        <v>230</v>
      </c>
      <c r="G215" s="42"/>
      <c r="H215" s="43" t="s">
        <v>232</v>
      </c>
      <c r="I215" s="44">
        <v>40</v>
      </c>
      <c r="J215" s="45" t="s">
        <v>22</v>
      </c>
      <c r="K215" s="46">
        <v>13.51</v>
      </c>
      <c r="L215" s="46">
        <f t="shared" si="14"/>
        <v>12.2941</v>
      </c>
      <c r="M215" s="46">
        <f t="shared" si="15"/>
        <v>11.6186</v>
      </c>
      <c r="N215" s="94"/>
      <c r="O215" s="91"/>
      <c r="Q215" s="126"/>
    </row>
    <row r="216" spans="1:17" s="48" customFormat="1" ht="15" hidden="1">
      <c r="A216" s="38"/>
      <c r="B216" s="39">
        <f>B215+1</f>
        <v>161</v>
      </c>
      <c r="C216" s="40" t="s">
        <v>229</v>
      </c>
      <c r="D216" s="40"/>
      <c r="E216" s="41"/>
      <c r="F216" s="41" t="s">
        <v>230</v>
      </c>
      <c r="G216" s="42"/>
      <c r="H216" s="43" t="s">
        <v>113</v>
      </c>
      <c r="I216" s="44">
        <v>40</v>
      </c>
      <c r="J216" s="45" t="s">
        <v>22</v>
      </c>
      <c r="K216" s="46">
        <v>13.51</v>
      </c>
      <c r="L216" s="46">
        <f t="shared" si="14"/>
        <v>12.2941</v>
      </c>
      <c r="M216" s="46">
        <f t="shared" si="15"/>
        <v>11.6186</v>
      </c>
      <c r="N216" s="94"/>
      <c r="O216" s="91"/>
      <c r="Q216" s="126"/>
    </row>
    <row r="217" spans="1:17" s="48" customFormat="1" ht="15" hidden="1">
      <c r="A217" s="38"/>
      <c r="B217" s="39">
        <f>B210+1</f>
        <v>156</v>
      </c>
      <c r="C217" s="40" t="s">
        <v>229</v>
      </c>
      <c r="D217" s="40"/>
      <c r="E217" s="41"/>
      <c r="F217" s="41" t="s">
        <v>230</v>
      </c>
      <c r="G217" s="42"/>
      <c r="H217" s="43" t="s">
        <v>233</v>
      </c>
      <c r="I217" s="44">
        <v>30</v>
      </c>
      <c r="J217" s="45" t="s">
        <v>22</v>
      </c>
      <c r="K217" s="46">
        <v>13.51</v>
      </c>
      <c r="L217" s="46">
        <f t="shared" si="14"/>
        <v>12.2941</v>
      </c>
      <c r="M217" s="46">
        <f t="shared" si="15"/>
        <v>11.6186</v>
      </c>
      <c r="N217" s="94"/>
      <c r="O217" s="91"/>
      <c r="Q217" s="126"/>
    </row>
    <row r="218" spans="1:17" s="48" customFormat="1" ht="15">
      <c r="A218" s="38"/>
      <c r="B218" s="39">
        <f>B217+1</f>
        <v>157</v>
      </c>
      <c r="C218" s="40" t="s">
        <v>229</v>
      </c>
      <c r="D218" s="40"/>
      <c r="E218" s="41"/>
      <c r="F218" s="41" t="s">
        <v>230</v>
      </c>
      <c r="G218" s="42"/>
      <c r="H218" s="43" t="s">
        <v>423</v>
      </c>
      <c r="I218" s="45">
        <v>40</v>
      </c>
      <c r="J218" s="45" t="s">
        <v>22</v>
      </c>
      <c r="K218" s="46">
        <v>17.66</v>
      </c>
      <c r="L218" s="46">
        <f t="shared" si="14"/>
        <v>16.0706</v>
      </c>
      <c r="M218" s="46">
        <f t="shared" si="15"/>
        <v>15.1876</v>
      </c>
      <c r="N218" s="95"/>
      <c r="O218" s="91"/>
      <c r="Q218" s="126"/>
    </row>
    <row r="219" spans="1:17" s="48" customFormat="1" ht="15" hidden="1">
      <c r="A219" s="38"/>
      <c r="B219" s="39">
        <f>B218+1</f>
        <v>158</v>
      </c>
      <c r="C219" s="40" t="s">
        <v>229</v>
      </c>
      <c r="D219" s="40"/>
      <c r="E219" s="41"/>
      <c r="F219" s="41" t="s">
        <v>230</v>
      </c>
      <c r="G219" s="42"/>
      <c r="H219" s="43" t="s">
        <v>93</v>
      </c>
      <c r="I219" s="44">
        <v>40</v>
      </c>
      <c r="J219" s="45" t="s">
        <v>22</v>
      </c>
      <c r="K219" s="46">
        <v>13.51</v>
      </c>
      <c r="L219" s="46">
        <f t="shared" si="14"/>
        <v>12.2941</v>
      </c>
      <c r="M219" s="46">
        <f t="shared" si="15"/>
        <v>11.6186</v>
      </c>
      <c r="N219" s="94"/>
      <c r="O219" s="91"/>
      <c r="Q219" s="126"/>
    </row>
    <row r="220" spans="1:17" s="48" customFormat="1" ht="15">
      <c r="A220" s="38"/>
      <c r="B220" s="39">
        <v>158</v>
      </c>
      <c r="C220" s="52" t="s">
        <v>229</v>
      </c>
      <c r="D220" s="52"/>
      <c r="E220" s="53"/>
      <c r="F220" s="53" t="s">
        <v>230</v>
      </c>
      <c r="G220" s="54"/>
      <c r="H220" s="55" t="s">
        <v>60</v>
      </c>
      <c r="I220" s="44">
        <v>30</v>
      </c>
      <c r="J220" s="45" t="s">
        <v>22</v>
      </c>
      <c r="K220" s="46">
        <v>17.66</v>
      </c>
      <c r="L220" s="46">
        <v>16.07</v>
      </c>
      <c r="M220" s="46">
        <v>15.19</v>
      </c>
      <c r="N220" s="94"/>
      <c r="O220" s="91"/>
      <c r="Q220" s="126"/>
    </row>
    <row r="221" spans="1:17" s="48" customFormat="1" ht="13.5" customHeight="1">
      <c r="A221" s="38"/>
      <c r="B221" s="39">
        <v>159</v>
      </c>
      <c r="C221" s="52" t="s">
        <v>229</v>
      </c>
      <c r="D221" s="52"/>
      <c r="E221" s="53"/>
      <c r="F221" s="53" t="s">
        <v>230</v>
      </c>
      <c r="G221" s="54"/>
      <c r="H221" s="55" t="s">
        <v>93</v>
      </c>
      <c r="I221" s="44">
        <v>30</v>
      </c>
      <c r="J221" s="45" t="s">
        <v>22</v>
      </c>
      <c r="K221" s="46">
        <v>17.66</v>
      </c>
      <c r="L221" s="46">
        <v>16.07</v>
      </c>
      <c r="M221" s="46">
        <v>15.19</v>
      </c>
      <c r="N221" s="94"/>
      <c r="O221" s="91"/>
      <c r="Q221" s="126"/>
    </row>
    <row r="222" spans="1:17" s="48" customFormat="1" ht="3" customHeight="1">
      <c r="A222" s="38"/>
      <c r="B222" s="39">
        <v>160</v>
      </c>
      <c r="C222" s="40" t="s">
        <v>234</v>
      </c>
      <c r="D222" s="40" t="s">
        <v>235</v>
      </c>
      <c r="E222" s="41"/>
      <c r="F222" s="41" t="s">
        <v>236</v>
      </c>
      <c r="G222" s="42"/>
      <c r="H222" s="43" t="s">
        <v>237</v>
      </c>
      <c r="I222" s="44">
        <v>100</v>
      </c>
      <c r="J222" s="45" t="s">
        <v>22</v>
      </c>
      <c r="K222" s="46">
        <v>9.08</v>
      </c>
      <c r="L222" s="46">
        <v>9.08</v>
      </c>
      <c r="M222" s="46">
        <v>9.08</v>
      </c>
      <c r="N222" s="94"/>
      <c r="O222" s="91"/>
      <c r="Q222" s="126"/>
    </row>
    <row r="223" spans="1:17" s="48" customFormat="1" ht="16.5" customHeight="1" hidden="1">
      <c r="A223" s="38"/>
      <c r="B223" s="39">
        <f>B222+1</f>
        <v>161</v>
      </c>
      <c r="C223" s="40" t="s">
        <v>238</v>
      </c>
      <c r="D223" s="40" t="s">
        <v>239</v>
      </c>
      <c r="E223" s="41"/>
      <c r="F223" s="41" t="s">
        <v>236</v>
      </c>
      <c r="G223" s="42"/>
      <c r="H223" s="43" t="s">
        <v>152</v>
      </c>
      <c r="I223" s="44">
        <v>100</v>
      </c>
      <c r="J223" s="45" t="s">
        <v>22</v>
      </c>
      <c r="K223" s="46">
        <v>14.01</v>
      </c>
      <c r="L223" s="46">
        <v>14.01</v>
      </c>
      <c r="M223" s="46">
        <v>14.01</v>
      </c>
      <c r="N223" s="94"/>
      <c r="O223" s="91"/>
      <c r="Q223" s="126"/>
    </row>
    <row r="224" spans="1:17" s="48" customFormat="1" ht="16.5" customHeight="1" hidden="1">
      <c r="A224" s="38"/>
      <c r="B224" s="39">
        <f>B223+1</f>
        <v>162</v>
      </c>
      <c r="C224" s="40" t="s">
        <v>238</v>
      </c>
      <c r="D224" s="40" t="s">
        <v>240</v>
      </c>
      <c r="E224" s="41"/>
      <c r="F224" s="41" t="s">
        <v>236</v>
      </c>
      <c r="G224" s="42"/>
      <c r="H224" s="43" t="s">
        <v>241</v>
      </c>
      <c r="I224" s="44">
        <v>100</v>
      </c>
      <c r="J224" s="45" t="s">
        <v>22</v>
      </c>
      <c r="K224" s="46">
        <v>14.01</v>
      </c>
      <c r="L224" s="46">
        <v>14.01</v>
      </c>
      <c r="M224" s="46">
        <v>14.01</v>
      </c>
      <c r="N224" s="94"/>
      <c r="O224" s="91"/>
      <c r="Q224" s="126"/>
    </row>
    <row r="225" spans="1:17" s="48" customFormat="1" ht="16.5" customHeight="1" hidden="1">
      <c r="A225" s="38"/>
      <c r="B225" s="39">
        <f>B224+1</f>
        <v>163</v>
      </c>
      <c r="C225" s="40" t="s">
        <v>238</v>
      </c>
      <c r="D225" s="40" t="s">
        <v>242</v>
      </c>
      <c r="E225" s="41"/>
      <c r="F225" s="41" t="s">
        <v>236</v>
      </c>
      <c r="G225" s="42"/>
      <c r="H225" s="43" t="s">
        <v>243</v>
      </c>
      <c r="I225" s="45">
        <v>100</v>
      </c>
      <c r="J225" s="45" t="s">
        <v>22</v>
      </c>
      <c r="K225" s="46">
        <v>14.01</v>
      </c>
      <c r="L225" s="46">
        <v>14.01</v>
      </c>
      <c r="M225" s="46">
        <v>14.01</v>
      </c>
      <c r="N225" s="95"/>
      <c r="O225" s="91"/>
      <c r="Q225" s="126"/>
    </row>
    <row r="226" spans="1:17" s="48" customFormat="1" ht="16.5" customHeight="1" hidden="1">
      <c r="A226" s="38"/>
      <c r="B226" s="39">
        <f>B225+1</f>
        <v>164</v>
      </c>
      <c r="C226" s="40" t="s">
        <v>238</v>
      </c>
      <c r="D226" s="40" t="s">
        <v>244</v>
      </c>
      <c r="E226" s="41"/>
      <c r="F226" s="41" t="s">
        <v>236</v>
      </c>
      <c r="G226" s="42"/>
      <c r="H226" s="43" t="s">
        <v>245</v>
      </c>
      <c r="I226" s="44">
        <v>100</v>
      </c>
      <c r="J226" s="45" t="s">
        <v>22</v>
      </c>
      <c r="K226" s="46">
        <v>14.01</v>
      </c>
      <c r="L226" s="46">
        <v>14.01</v>
      </c>
      <c r="M226" s="46">
        <v>14.01</v>
      </c>
      <c r="N226" s="94"/>
      <c r="O226" s="91"/>
      <c r="Q226" s="126"/>
    </row>
    <row r="227" spans="1:17" s="48" customFormat="1" ht="16.5" customHeight="1" hidden="1">
      <c r="A227" s="38"/>
      <c r="B227" s="39">
        <f>B226+1</f>
        <v>165</v>
      </c>
      <c r="C227" s="40" t="s">
        <v>238</v>
      </c>
      <c r="D227" s="40" t="s">
        <v>246</v>
      </c>
      <c r="E227" s="41"/>
      <c r="F227" s="41" t="s">
        <v>236</v>
      </c>
      <c r="G227" s="42"/>
      <c r="H227" s="43" t="s">
        <v>247</v>
      </c>
      <c r="I227" s="44">
        <v>100</v>
      </c>
      <c r="J227" s="45" t="s">
        <v>22</v>
      </c>
      <c r="K227" s="46">
        <v>14.01</v>
      </c>
      <c r="L227" s="46">
        <v>14.01</v>
      </c>
      <c r="M227" s="46">
        <v>14.01</v>
      </c>
      <c r="N227" s="94"/>
      <c r="O227" s="91"/>
      <c r="Q227" s="126"/>
    </row>
    <row r="228" spans="1:17" s="92" customFormat="1" ht="34.5" customHeight="1">
      <c r="A228" s="83"/>
      <c r="B228" s="39">
        <v>166</v>
      </c>
      <c r="C228" s="85"/>
      <c r="D228" s="85"/>
      <c r="E228" s="86"/>
      <c r="F228" s="177" t="s">
        <v>410</v>
      </c>
      <c r="G228" s="86"/>
      <c r="H228" s="86"/>
      <c r="I228" s="88"/>
      <c r="J228" s="86"/>
      <c r="K228" s="89"/>
      <c r="L228" s="89"/>
      <c r="M228" s="89"/>
      <c r="N228" s="127"/>
      <c r="Q228" s="93"/>
    </row>
    <row r="229" spans="1:17" s="92" customFormat="1" ht="19.5" customHeight="1">
      <c r="A229" s="83"/>
      <c r="B229" s="39">
        <v>167</v>
      </c>
      <c r="C229" s="71" t="s">
        <v>248</v>
      </c>
      <c r="D229" s="85"/>
      <c r="E229" s="86"/>
      <c r="F229" s="72" t="s">
        <v>249</v>
      </c>
      <c r="G229" s="86"/>
      <c r="H229" s="70" t="s">
        <v>250</v>
      </c>
      <c r="I229" s="128">
        <v>20</v>
      </c>
      <c r="J229" s="43" t="s">
        <v>22</v>
      </c>
      <c r="K229" s="65">
        <v>9.9</v>
      </c>
      <c r="L229" s="65">
        <v>9.01</v>
      </c>
      <c r="M229" s="65">
        <v>8.51</v>
      </c>
      <c r="N229" s="127"/>
      <c r="Q229" s="93"/>
    </row>
    <row r="230" spans="1:17" s="92" customFormat="1" ht="19.5" customHeight="1">
      <c r="A230" s="83"/>
      <c r="B230" s="39">
        <v>168</v>
      </c>
      <c r="C230" s="71" t="s">
        <v>251</v>
      </c>
      <c r="D230" s="85"/>
      <c r="E230" s="86"/>
      <c r="F230" s="72" t="s">
        <v>249</v>
      </c>
      <c r="G230" s="86"/>
      <c r="H230" s="72" t="s">
        <v>252</v>
      </c>
      <c r="I230" s="129">
        <v>20</v>
      </c>
      <c r="J230" s="45" t="s">
        <v>22</v>
      </c>
      <c r="K230" s="69">
        <v>9.9</v>
      </c>
      <c r="L230" s="69">
        <v>9.01</v>
      </c>
      <c r="M230" s="65">
        <v>8.51</v>
      </c>
      <c r="N230" s="127"/>
      <c r="Q230" s="93"/>
    </row>
    <row r="231" spans="1:17" s="92" customFormat="1" ht="19.5" customHeight="1">
      <c r="A231" s="83"/>
      <c r="B231" s="39">
        <v>169</v>
      </c>
      <c r="C231" s="71" t="s">
        <v>248</v>
      </c>
      <c r="D231" s="85"/>
      <c r="E231" s="86"/>
      <c r="F231" s="72" t="s">
        <v>253</v>
      </c>
      <c r="G231" s="86"/>
      <c r="H231" s="43" t="s">
        <v>254</v>
      </c>
      <c r="I231" s="70"/>
      <c r="J231" s="62"/>
      <c r="K231" s="65">
        <v>9.9</v>
      </c>
      <c r="L231" s="65">
        <v>9.01</v>
      </c>
      <c r="M231" s="65">
        <v>8.51</v>
      </c>
      <c r="N231" s="127"/>
      <c r="Q231" s="93"/>
    </row>
    <row r="232" spans="1:17" s="48" customFormat="1" ht="24" customHeight="1">
      <c r="A232" s="38"/>
      <c r="B232" s="39">
        <v>170</v>
      </c>
      <c r="C232" s="40" t="s">
        <v>255</v>
      </c>
      <c r="D232" s="40" t="s">
        <v>256</v>
      </c>
      <c r="E232" s="41" t="s">
        <v>257</v>
      </c>
      <c r="F232" s="41" t="s">
        <v>258</v>
      </c>
      <c r="G232" s="42"/>
      <c r="H232" s="43"/>
      <c r="I232" s="44">
        <v>20</v>
      </c>
      <c r="J232" s="45" t="s">
        <v>22</v>
      </c>
      <c r="K232" s="46">
        <v>5.5</v>
      </c>
      <c r="L232" s="46">
        <f aca="true" t="shared" si="16" ref="L232:L239">K232-K232/100*9</f>
        <v>5.005</v>
      </c>
      <c r="M232" s="46">
        <f aca="true" t="shared" si="17" ref="M232:M239">K232-K232/100*14</f>
        <v>4.73</v>
      </c>
      <c r="N232" s="94"/>
      <c r="O232" s="75"/>
      <c r="Q232" s="49"/>
    </row>
    <row r="233" spans="1:17" s="48" customFormat="1" ht="12.75" customHeight="1" hidden="1">
      <c r="A233" s="38"/>
      <c r="B233" s="39">
        <f>B232+1</f>
        <v>171</v>
      </c>
      <c r="C233" s="40" t="s">
        <v>248</v>
      </c>
      <c r="D233" s="40" t="s">
        <v>259</v>
      </c>
      <c r="E233" s="41" t="s">
        <v>257</v>
      </c>
      <c r="F233" s="41" t="s">
        <v>260</v>
      </c>
      <c r="G233" s="42"/>
      <c r="H233" s="43" t="s">
        <v>261</v>
      </c>
      <c r="I233" s="44">
        <v>40</v>
      </c>
      <c r="J233" s="45" t="s">
        <v>22</v>
      </c>
      <c r="K233" s="46">
        <v>9.35</v>
      </c>
      <c r="L233" s="46">
        <f t="shared" si="16"/>
        <v>8.5085</v>
      </c>
      <c r="M233" s="46">
        <f t="shared" si="17"/>
        <v>8.041</v>
      </c>
      <c r="N233" s="94"/>
      <c r="O233" s="75"/>
      <c r="Q233" s="49"/>
    </row>
    <row r="234" spans="1:17" s="48" customFormat="1" ht="12.75" customHeight="1" hidden="1">
      <c r="A234" s="38"/>
      <c r="B234" s="39">
        <f>B233+1</f>
        <v>172</v>
      </c>
      <c r="C234" s="40" t="s">
        <v>248</v>
      </c>
      <c r="D234" s="40" t="s">
        <v>262</v>
      </c>
      <c r="E234" s="41" t="s">
        <v>257</v>
      </c>
      <c r="F234" s="41" t="s">
        <v>260</v>
      </c>
      <c r="G234" s="42"/>
      <c r="H234" s="43" t="s">
        <v>263</v>
      </c>
      <c r="I234" s="44">
        <v>40</v>
      </c>
      <c r="J234" s="45" t="s">
        <v>22</v>
      </c>
      <c r="K234" s="46">
        <v>9.35</v>
      </c>
      <c r="L234" s="46">
        <f t="shared" si="16"/>
        <v>8.5085</v>
      </c>
      <c r="M234" s="46">
        <f t="shared" si="17"/>
        <v>8.041</v>
      </c>
      <c r="N234" s="94"/>
      <c r="O234" s="75"/>
      <c r="Q234" s="49"/>
    </row>
    <row r="235" spans="1:17" s="48" customFormat="1" ht="24" customHeight="1">
      <c r="A235" s="38"/>
      <c r="B235" s="39">
        <v>171</v>
      </c>
      <c r="C235" s="40" t="s">
        <v>264</v>
      </c>
      <c r="D235" s="40">
        <v>10552</v>
      </c>
      <c r="E235" s="41"/>
      <c r="F235" s="41" t="s">
        <v>265</v>
      </c>
      <c r="G235" s="42"/>
      <c r="H235" s="43" t="s">
        <v>266</v>
      </c>
      <c r="I235" s="44">
        <v>25</v>
      </c>
      <c r="J235" s="45" t="s">
        <v>22</v>
      </c>
      <c r="K235" s="46">
        <v>9.9</v>
      </c>
      <c r="L235" s="46">
        <f t="shared" si="16"/>
        <v>9.009</v>
      </c>
      <c r="M235" s="46">
        <f t="shared" si="17"/>
        <v>8.514</v>
      </c>
      <c r="N235" s="94"/>
      <c r="O235" s="75"/>
      <c r="Q235" s="49"/>
    </row>
    <row r="236" spans="1:17" s="48" customFormat="1" ht="24" customHeight="1">
      <c r="A236" s="38"/>
      <c r="B236" s="39">
        <f>B235+1</f>
        <v>172</v>
      </c>
      <c r="C236" s="40" t="s">
        <v>264</v>
      </c>
      <c r="D236" s="40">
        <v>10552</v>
      </c>
      <c r="E236" s="41"/>
      <c r="F236" s="41" t="s">
        <v>265</v>
      </c>
      <c r="G236" s="42"/>
      <c r="H236" s="43" t="s">
        <v>267</v>
      </c>
      <c r="I236" s="44">
        <v>25</v>
      </c>
      <c r="J236" s="45" t="s">
        <v>22</v>
      </c>
      <c r="K236" s="46">
        <v>9.9</v>
      </c>
      <c r="L236" s="46">
        <f t="shared" si="16"/>
        <v>9.009</v>
      </c>
      <c r="M236" s="46">
        <f t="shared" si="17"/>
        <v>8.514</v>
      </c>
      <c r="N236" s="94"/>
      <c r="O236" s="75"/>
      <c r="Q236" s="49"/>
    </row>
    <row r="237" spans="1:17" s="48" customFormat="1" ht="24" customHeight="1">
      <c r="A237" s="38"/>
      <c r="B237" s="39">
        <f>B236+1</f>
        <v>173</v>
      </c>
      <c r="C237" s="40" t="s">
        <v>264</v>
      </c>
      <c r="D237" s="40">
        <v>10552</v>
      </c>
      <c r="E237" s="41"/>
      <c r="F237" s="41" t="s">
        <v>265</v>
      </c>
      <c r="G237" s="42"/>
      <c r="H237" s="43" t="s">
        <v>268</v>
      </c>
      <c r="I237" s="44">
        <v>25</v>
      </c>
      <c r="J237" s="45" t="s">
        <v>22</v>
      </c>
      <c r="K237" s="46">
        <v>9.9</v>
      </c>
      <c r="L237" s="46">
        <f t="shared" si="16"/>
        <v>9.009</v>
      </c>
      <c r="M237" s="46">
        <f t="shared" si="17"/>
        <v>8.514</v>
      </c>
      <c r="N237" s="94"/>
      <c r="O237" s="75"/>
      <c r="Q237" s="49"/>
    </row>
    <row r="238" spans="1:17" s="48" customFormat="1" ht="24" customHeight="1">
      <c r="A238" s="38"/>
      <c r="B238" s="39">
        <f>B237+1</f>
        <v>174</v>
      </c>
      <c r="C238" s="40" t="s">
        <v>269</v>
      </c>
      <c r="D238" s="40" t="s">
        <v>270</v>
      </c>
      <c r="E238" s="41" t="s">
        <v>271</v>
      </c>
      <c r="F238" s="41" t="s">
        <v>272</v>
      </c>
      <c r="G238" s="42"/>
      <c r="H238" s="43" t="s">
        <v>273</v>
      </c>
      <c r="I238" s="44">
        <v>50</v>
      </c>
      <c r="J238" s="45" t="s">
        <v>22</v>
      </c>
      <c r="K238" s="46">
        <v>4.98</v>
      </c>
      <c r="L238" s="46">
        <f t="shared" si="16"/>
        <v>4.5318000000000005</v>
      </c>
      <c r="M238" s="46">
        <f t="shared" si="17"/>
        <v>4.2828</v>
      </c>
      <c r="N238" s="94"/>
      <c r="O238" s="75"/>
      <c r="Q238" s="49"/>
    </row>
    <row r="239" spans="1:17" s="48" customFormat="1" ht="24" customHeight="1">
      <c r="A239" s="38"/>
      <c r="B239" s="39">
        <f>B238+1</f>
        <v>175</v>
      </c>
      <c r="C239" s="40" t="s">
        <v>269</v>
      </c>
      <c r="D239" s="40" t="s">
        <v>270</v>
      </c>
      <c r="E239" s="41" t="s">
        <v>271</v>
      </c>
      <c r="F239" s="41" t="s">
        <v>272</v>
      </c>
      <c r="G239" s="42"/>
      <c r="H239" s="43" t="s">
        <v>274</v>
      </c>
      <c r="I239" s="44">
        <v>50</v>
      </c>
      <c r="J239" s="45" t="s">
        <v>22</v>
      </c>
      <c r="K239" s="46">
        <v>4.98</v>
      </c>
      <c r="L239" s="46">
        <f t="shared" si="16"/>
        <v>4.5318000000000005</v>
      </c>
      <c r="M239" s="46">
        <f t="shared" si="17"/>
        <v>4.2828</v>
      </c>
      <c r="N239" s="94"/>
      <c r="O239" s="75"/>
      <c r="Q239" s="49"/>
    </row>
    <row r="240" spans="1:17" s="92" customFormat="1" ht="19.5" customHeight="1">
      <c r="A240" s="83"/>
      <c r="B240" s="39">
        <v>176</v>
      </c>
      <c r="C240" s="85"/>
      <c r="D240" s="85"/>
      <c r="E240" s="86"/>
      <c r="F240" s="177" t="s">
        <v>411</v>
      </c>
      <c r="G240" s="86"/>
      <c r="H240" s="86"/>
      <c r="I240" s="88"/>
      <c r="J240" s="86"/>
      <c r="K240" s="89"/>
      <c r="L240" s="89"/>
      <c r="M240" s="89"/>
      <c r="N240" s="90"/>
      <c r="Q240" s="93"/>
    </row>
    <row r="241" spans="1:17" s="48" customFormat="1" ht="24">
      <c r="A241" s="38"/>
      <c r="B241" s="39">
        <v>176</v>
      </c>
      <c r="C241" s="40" t="s">
        <v>275</v>
      </c>
      <c r="D241" s="40"/>
      <c r="E241" s="41"/>
      <c r="F241" s="41" t="s">
        <v>276</v>
      </c>
      <c r="G241" s="42"/>
      <c r="H241" s="43" t="s">
        <v>277</v>
      </c>
      <c r="I241" s="44">
        <v>60</v>
      </c>
      <c r="J241" s="45" t="s">
        <v>22</v>
      </c>
      <c r="K241" s="46">
        <v>4.55</v>
      </c>
      <c r="L241" s="46">
        <f>K241-K241/100*9</f>
        <v>4.140499999999999</v>
      </c>
      <c r="M241" s="46">
        <f>K241-K241/100*14</f>
        <v>3.913</v>
      </c>
      <c r="N241" s="94"/>
      <c r="Q241" s="49"/>
    </row>
    <row r="242" spans="1:17" s="48" customFormat="1" ht="24">
      <c r="A242" s="38"/>
      <c r="B242" s="39">
        <f>B241+1</f>
        <v>177</v>
      </c>
      <c r="C242" s="40" t="s">
        <v>275</v>
      </c>
      <c r="D242" s="40"/>
      <c r="E242" s="41"/>
      <c r="F242" s="41" t="s">
        <v>276</v>
      </c>
      <c r="G242" s="42"/>
      <c r="H242" s="43" t="s">
        <v>278</v>
      </c>
      <c r="I242" s="44">
        <v>60</v>
      </c>
      <c r="J242" s="45" t="s">
        <v>22</v>
      </c>
      <c r="K242" s="46">
        <v>4.55</v>
      </c>
      <c r="L242" s="46">
        <f>K242-K242/100*9</f>
        <v>4.140499999999999</v>
      </c>
      <c r="M242" s="46">
        <f>K242-K242/100*14</f>
        <v>3.913</v>
      </c>
      <c r="N242" s="94"/>
      <c r="Q242" s="49"/>
    </row>
    <row r="243" spans="1:17" s="48" customFormat="1" ht="24">
      <c r="A243" s="38"/>
      <c r="B243" s="39">
        <f>B242+1</f>
        <v>178</v>
      </c>
      <c r="C243" s="40" t="s">
        <v>275</v>
      </c>
      <c r="D243" s="40"/>
      <c r="E243" s="41"/>
      <c r="F243" s="41" t="s">
        <v>276</v>
      </c>
      <c r="G243" s="42"/>
      <c r="H243" s="43" t="s">
        <v>266</v>
      </c>
      <c r="I243" s="44">
        <v>60</v>
      </c>
      <c r="J243" s="45" t="s">
        <v>22</v>
      </c>
      <c r="K243" s="46">
        <v>4.55</v>
      </c>
      <c r="L243" s="46">
        <f>K243-K243/100*9</f>
        <v>4.140499999999999</v>
      </c>
      <c r="M243" s="46">
        <f>K243-K243/100*14</f>
        <v>3.913</v>
      </c>
      <c r="N243" s="94"/>
      <c r="Q243" s="49"/>
    </row>
    <row r="244" spans="1:17" s="48" customFormat="1" ht="24">
      <c r="A244" s="38"/>
      <c r="B244" s="39">
        <f>B243+1</f>
        <v>179</v>
      </c>
      <c r="C244" s="40" t="s">
        <v>275</v>
      </c>
      <c r="D244" s="40"/>
      <c r="E244" s="41"/>
      <c r="F244" s="41" t="s">
        <v>276</v>
      </c>
      <c r="G244" s="42"/>
      <c r="H244" s="43" t="s">
        <v>279</v>
      </c>
      <c r="I244" s="44">
        <v>60</v>
      </c>
      <c r="J244" s="45" t="s">
        <v>22</v>
      </c>
      <c r="K244" s="46">
        <v>4.55</v>
      </c>
      <c r="L244" s="46">
        <f>K244-K244/100*9</f>
        <v>4.140499999999999</v>
      </c>
      <c r="M244" s="46">
        <f>K244-K244/100*14</f>
        <v>3.913</v>
      </c>
      <c r="N244" s="94"/>
      <c r="Q244" s="49"/>
    </row>
    <row r="245" spans="1:17" s="48" customFormat="1" ht="24">
      <c r="A245" s="38"/>
      <c r="B245" s="39">
        <f>B244+1</f>
        <v>180</v>
      </c>
      <c r="C245" s="40" t="s">
        <v>280</v>
      </c>
      <c r="D245" s="40" t="s">
        <v>281</v>
      </c>
      <c r="E245" s="41">
        <v>41401393</v>
      </c>
      <c r="F245" s="41" t="s">
        <v>282</v>
      </c>
      <c r="G245" s="42"/>
      <c r="H245" s="43" t="s">
        <v>283</v>
      </c>
      <c r="I245" s="44">
        <v>40</v>
      </c>
      <c r="J245" s="45" t="s">
        <v>22</v>
      </c>
      <c r="K245" s="46">
        <v>7.39</v>
      </c>
      <c r="L245" s="46">
        <v>6.96</v>
      </c>
      <c r="M245" s="46">
        <v>6.58</v>
      </c>
      <c r="N245" s="94"/>
      <c r="Q245" s="49"/>
    </row>
    <row r="246" spans="1:17" s="48" customFormat="1" ht="24">
      <c r="A246" s="38"/>
      <c r="B246" s="39">
        <f>B245+1</f>
        <v>181</v>
      </c>
      <c r="C246" s="40" t="s">
        <v>280</v>
      </c>
      <c r="D246" s="40" t="s">
        <v>284</v>
      </c>
      <c r="E246" s="41">
        <v>41401218</v>
      </c>
      <c r="F246" s="41" t="s">
        <v>282</v>
      </c>
      <c r="G246" s="42"/>
      <c r="H246" s="43" t="s">
        <v>285</v>
      </c>
      <c r="I246" s="44">
        <v>40</v>
      </c>
      <c r="J246" s="45" t="s">
        <v>22</v>
      </c>
      <c r="K246" s="46">
        <v>7.39</v>
      </c>
      <c r="L246" s="46">
        <v>6.96</v>
      </c>
      <c r="M246" s="46">
        <f>K246-K246/100*14</f>
        <v>6.3553999999999995</v>
      </c>
      <c r="N246" s="94"/>
      <c r="Q246" s="49"/>
    </row>
    <row r="247" spans="1:17" s="48" customFormat="1" ht="24">
      <c r="A247" s="38"/>
      <c r="B247" s="39">
        <v>181</v>
      </c>
      <c r="C247" s="40" t="s">
        <v>280</v>
      </c>
      <c r="D247" s="40"/>
      <c r="E247" s="41"/>
      <c r="F247" s="41" t="s">
        <v>282</v>
      </c>
      <c r="G247" s="42"/>
      <c r="H247" s="43" t="s">
        <v>286</v>
      </c>
      <c r="I247" s="44">
        <v>40</v>
      </c>
      <c r="J247" s="45" t="s">
        <v>22</v>
      </c>
      <c r="K247" s="46">
        <v>7.65</v>
      </c>
      <c r="L247" s="46">
        <v>6.96</v>
      </c>
      <c r="M247" s="46">
        <v>6.58</v>
      </c>
      <c r="N247" s="94"/>
      <c r="Q247" s="49"/>
    </row>
    <row r="248" spans="1:17" s="48" customFormat="1" ht="24">
      <c r="A248" s="38"/>
      <c r="B248" s="39">
        <v>182</v>
      </c>
      <c r="C248" s="40" t="s">
        <v>280</v>
      </c>
      <c r="D248" s="40"/>
      <c r="E248" s="41"/>
      <c r="F248" s="41" t="s">
        <v>282</v>
      </c>
      <c r="G248" s="42"/>
      <c r="H248" s="43" t="s">
        <v>287</v>
      </c>
      <c r="I248" s="44">
        <v>40</v>
      </c>
      <c r="J248" s="45" t="s">
        <v>22</v>
      </c>
      <c r="K248" s="46">
        <v>7.65</v>
      </c>
      <c r="L248" s="46">
        <v>6.96</v>
      </c>
      <c r="M248" s="46">
        <v>6.58</v>
      </c>
      <c r="N248" s="94"/>
      <c r="Q248" s="49"/>
    </row>
    <row r="249" spans="1:17" s="48" customFormat="1" ht="24">
      <c r="A249" s="38"/>
      <c r="B249" s="39">
        <v>183</v>
      </c>
      <c r="C249" s="40" t="s">
        <v>280</v>
      </c>
      <c r="D249" s="40"/>
      <c r="E249" s="41"/>
      <c r="F249" s="41" t="s">
        <v>282</v>
      </c>
      <c r="G249" s="42"/>
      <c r="H249" s="43" t="s">
        <v>288</v>
      </c>
      <c r="I249" s="44">
        <v>40</v>
      </c>
      <c r="J249" s="45" t="s">
        <v>22</v>
      </c>
      <c r="K249" s="46">
        <v>7.65</v>
      </c>
      <c r="L249" s="46">
        <v>6.96</v>
      </c>
      <c r="M249" s="46">
        <v>6.58</v>
      </c>
      <c r="N249" s="94"/>
      <c r="Q249" s="49"/>
    </row>
    <row r="250" spans="1:17" s="48" customFormat="1" ht="24">
      <c r="A250" s="38"/>
      <c r="B250" s="39">
        <v>184</v>
      </c>
      <c r="C250" s="40" t="s">
        <v>280</v>
      </c>
      <c r="D250" s="40"/>
      <c r="E250" s="41"/>
      <c r="F250" s="41" t="s">
        <v>282</v>
      </c>
      <c r="G250" s="42"/>
      <c r="H250" s="43" t="s">
        <v>289</v>
      </c>
      <c r="I250" s="44">
        <v>40</v>
      </c>
      <c r="J250" s="45" t="s">
        <v>22</v>
      </c>
      <c r="K250" s="46">
        <v>7.65</v>
      </c>
      <c r="L250" s="46">
        <v>6.96</v>
      </c>
      <c r="M250" s="46">
        <v>6.58</v>
      </c>
      <c r="N250" s="94"/>
      <c r="Q250" s="49"/>
    </row>
    <row r="251" spans="1:17" s="48" customFormat="1" ht="24">
      <c r="A251" s="38"/>
      <c r="B251" s="39">
        <f>B250+1</f>
        <v>185</v>
      </c>
      <c r="C251" s="40" t="s">
        <v>280</v>
      </c>
      <c r="D251" s="40"/>
      <c r="E251" s="41"/>
      <c r="F251" s="41" t="s">
        <v>282</v>
      </c>
      <c r="G251" s="42"/>
      <c r="H251" s="43" t="s">
        <v>60</v>
      </c>
      <c r="I251" s="44">
        <v>40</v>
      </c>
      <c r="J251" s="45" t="s">
        <v>22</v>
      </c>
      <c r="K251" s="46">
        <v>7.65</v>
      </c>
      <c r="L251" s="46">
        <v>6.96</v>
      </c>
      <c r="M251" s="46">
        <v>6.58</v>
      </c>
      <c r="N251" s="94"/>
      <c r="Q251" s="49"/>
    </row>
    <row r="252" spans="1:17" s="48" customFormat="1" ht="26.25" customHeight="1">
      <c r="A252" s="38"/>
      <c r="B252" s="39">
        <v>186</v>
      </c>
      <c r="C252" s="40" t="s">
        <v>290</v>
      </c>
      <c r="D252" s="40"/>
      <c r="E252" s="41"/>
      <c r="F252" s="41" t="s">
        <v>291</v>
      </c>
      <c r="G252" s="42"/>
      <c r="H252" s="43" t="s">
        <v>292</v>
      </c>
      <c r="I252" s="44">
        <v>24</v>
      </c>
      <c r="J252" s="45" t="s">
        <v>22</v>
      </c>
      <c r="K252" s="46">
        <v>15.21</v>
      </c>
      <c r="L252" s="46">
        <v>13.84</v>
      </c>
      <c r="M252" s="46">
        <v>13.08</v>
      </c>
      <c r="N252" s="94"/>
      <c r="Q252" s="49"/>
    </row>
    <row r="253" spans="1:17" s="48" customFormat="1" ht="26.25" customHeight="1">
      <c r="A253" s="38"/>
      <c r="B253" s="39">
        <v>187</v>
      </c>
      <c r="C253" s="40" t="s">
        <v>290</v>
      </c>
      <c r="D253" s="40"/>
      <c r="E253" s="41"/>
      <c r="F253" s="41" t="s">
        <v>291</v>
      </c>
      <c r="G253" s="42"/>
      <c r="H253" s="43" t="s">
        <v>293</v>
      </c>
      <c r="I253" s="44">
        <v>24</v>
      </c>
      <c r="J253" s="45" t="s">
        <v>22</v>
      </c>
      <c r="K253" s="46">
        <v>15.21</v>
      </c>
      <c r="L253" s="46">
        <v>13.84</v>
      </c>
      <c r="M253" s="46">
        <v>13.08</v>
      </c>
      <c r="N253" s="94"/>
      <c r="Q253" s="49"/>
    </row>
    <row r="254" spans="1:17" s="48" customFormat="1" ht="26.25" customHeight="1">
      <c r="A254" s="38"/>
      <c r="B254" s="39">
        <v>188</v>
      </c>
      <c r="C254" s="40" t="s">
        <v>290</v>
      </c>
      <c r="D254" s="40"/>
      <c r="E254" s="41"/>
      <c r="F254" s="41" t="s">
        <v>291</v>
      </c>
      <c r="G254" s="42"/>
      <c r="H254" s="43" t="s">
        <v>294</v>
      </c>
      <c r="I254" s="44">
        <v>24</v>
      </c>
      <c r="J254" s="45" t="s">
        <v>22</v>
      </c>
      <c r="K254" s="46">
        <v>15.21</v>
      </c>
      <c r="L254" s="46">
        <v>13.84</v>
      </c>
      <c r="M254" s="46">
        <v>13.08</v>
      </c>
      <c r="N254" s="94"/>
      <c r="Q254" s="49"/>
    </row>
    <row r="255" spans="1:17" s="48" customFormat="1" ht="26.25" customHeight="1">
      <c r="A255" s="38"/>
      <c r="B255" s="39">
        <v>189</v>
      </c>
      <c r="C255" s="40" t="s">
        <v>295</v>
      </c>
      <c r="D255" s="40"/>
      <c r="E255" s="41"/>
      <c r="F255" s="41" t="s">
        <v>291</v>
      </c>
      <c r="G255" s="42"/>
      <c r="H255" s="43" t="s">
        <v>296</v>
      </c>
      <c r="I255" s="44">
        <v>24</v>
      </c>
      <c r="J255" s="45" t="s">
        <v>22</v>
      </c>
      <c r="K255" s="46">
        <v>15.21</v>
      </c>
      <c r="L255" s="46">
        <v>13.84</v>
      </c>
      <c r="M255" s="46">
        <v>13.08</v>
      </c>
      <c r="N255" s="94"/>
      <c r="Q255" s="49"/>
    </row>
    <row r="256" spans="1:17" s="48" customFormat="1" ht="26.25" customHeight="1">
      <c r="A256" s="38"/>
      <c r="B256" s="39">
        <v>190</v>
      </c>
      <c r="C256" s="40" t="s">
        <v>290</v>
      </c>
      <c r="D256" s="40"/>
      <c r="E256" s="41"/>
      <c r="F256" s="41" t="s">
        <v>291</v>
      </c>
      <c r="G256" s="42"/>
      <c r="H256" s="43" t="s">
        <v>297</v>
      </c>
      <c r="I256" s="44">
        <v>24</v>
      </c>
      <c r="J256" s="45" t="s">
        <v>22</v>
      </c>
      <c r="K256" s="46">
        <v>15.21</v>
      </c>
      <c r="L256" s="46">
        <v>13.84</v>
      </c>
      <c r="M256" s="46">
        <v>13.08</v>
      </c>
      <c r="N256" s="94"/>
      <c r="Q256" s="49"/>
    </row>
    <row r="257" spans="1:17" s="48" customFormat="1" ht="26.25" customHeight="1">
      <c r="A257" s="38"/>
      <c r="B257" s="39">
        <v>191</v>
      </c>
      <c r="C257" s="40" t="s">
        <v>290</v>
      </c>
      <c r="D257" s="40"/>
      <c r="E257" s="41"/>
      <c r="F257" s="41" t="s">
        <v>291</v>
      </c>
      <c r="G257" s="116"/>
      <c r="H257" s="43" t="s">
        <v>298</v>
      </c>
      <c r="I257" s="44">
        <v>24</v>
      </c>
      <c r="J257" s="45" t="s">
        <v>22</v>
      </c>
      <c r="K257" s="46">
        <v>15.21</v>
      </c>
      <c r="L257" s="46">
        <v>13.84</v>
      </c>
      <c r="M257" s="46">
        <v>13.08</v>
      </c>
      <c r="N257" s="94"/>
      <c r="Q257" s="49"/>
    </row>
    <row r="258" spans="1:17" s="48" customFormat="1" ht="26.25" customHeight="1">
      <c r="A258" s="38"/>
      <c r="B258" s="39">
        <v>192</v>
      </c>
      <c r="C258" s="40" t="s">
        <v>290</v>
      </c>
      <c r="D258" s="40"/>
      <c r="E258" s="41"/>
      <c r="F258" s="41" t="s">
        <v>291</v>
      </c>
      <c r="G258" s="42"/>
      <c r="H258" s="43" t="s">
        <v>299</v>
      </c>
      <c r="I258" s="44">
        <v>24</v>
      </c>
      <c r="J258" s="45" t="s">
        <v>22</v>
      </c>
      <c r="K258" s="46">
        <v>15.21</v>
      </c>
      <c r="L258" s="46">
        <v>13.84</v>
      </c>
      <c r="M258" s="46">
        <v>13.08</v>
      </c>
      <c r="N258" s="94"/>
      <c r="Q258" s="49"/>
    </row>
    <row r="259" spans="1:17" s="48" customFormat="1" ht="15.75" customHeight="1">
      <c r="A259" s="38"/>
      <c r="B259" s="39" t="e">
        <f>#REF!+1</f>
        <v>#REF!</v>
      </c>
      <c r="C259" s="40" t="s">
        <v>300</v>
      </c>
      <c r="D259" s="40"/>
      <c r="E259" s="41">
        <v>41401788</v>
      </c>
      <c r="F259" s="41" t="s">
        <v>301</v>
      </c>
      <c r="G259" s="42"/>
      <c r="H259" s="43"/>
      <c r="I259" s="44">
        <v>100</v>
      </c>
      <c r="J259" s="45" t="s">
        <v>22</v>
      </c>
      <c r="K259" s="46">
        <v>4.89</v>
      </c>
      <c r="L259" s="46">
        <f>K259-K259/100*9</f>
        <v>4.4498999999999995</v>
      </c>
      <c r="M259" s="46">
        <f>K259-K259/100*14</f>
        <v>4.2054</v>
      </c>
      <c r="N259" s="94"/>
      <c r="O259" s="75"/>
      <c r="Q259" s="49"/>
    </row>
    <row r="260" spans="1:17" s="92" customFormat="1" ht="19.5" customHeight="1">
      <c r="A260" s="83"/>
      <c r="B260" s="39">
        <v>197</v>
      </c>
      <c r="C260" s="85"/>
      <c r="D260" s="85"/>
      <c r="E260" s="86"/>
      <c r="F260" s="177" t="s">
        <v>412</v>
      </c>
      <c r="G260" s="86"/>
      <c r="H260" s="86"/>
      <c r="I260" s="88"/>
      <c r="J260" s="86"/>
      <c r="K260" s="89"/>
      <c r="L260" s="89"/>
      <c r="M260" s="89"/>
      <c r="N260" s="90"/>
      <c r="Q260" s="93"/>
    </row>
    <row r="261" spans="1:17" s="48" customFormat="1" ht="12.75" customHeight="1" hidden="1">
      <c r="A261" s="38"/>
      <c r="B261" s="39" t="e">
        <f>#REF!</f>
        <v>#REF!</v>
      </c>
      <c r="C261" s="40" t="s">
        <v>302</v>
      </c>
      <c r="D261" s="40" t="s">
        <v>303</v>
      </c>
      <c r="E261" s="41" t="s">
        <v>304</v>
      </c>
      <c r="F261" s="41" t="s">
        <v>305</v>
      </c>
      <c r="G261" s="42"/>
      <c r="H261" s="43"/>
      <c r="I261" s="44">
        <v>30</v>
      </c>
      <c r="J261" s="45" t="s">
        <v>22</v>
      </c>
      <c r="K261" s="46">
        <v>3.55</v>
      </c>
      <c r="L261" s="46">
        <f>K261-K261/100*9</f>
        <v>3.2304999999999997</v>
      </c>
      <c r="M261" s="46">
        <f>K261-K261/100*14</f>
        <v>3.053</v>
      </c>
      <c r="N261" s="94"/>
      <c r="O261" s="75"/>
      <c r="Q261" s="49"/>
    </row>
    <row r="262" spans="1:17" s="48" customFormat="1" ht="12.75" customHeight="1">
      <c r="A262" s="38"/>
      <c r="B262" s="39">
        <v>198</v>
      </c>
      <c r="C262" s="40" t="s">
        <v>306</v>
      </c>
      <c r="D262" s="40"/>
      <c r="E262" s="41"/>
      <c r="F262" s="41" t="s">
        <v>307</v>
      </c>
      <c r="G262" s="42"/>
      <c r="H262" s="43"/>
      <c r="I262" s="44">
        <v>30</v>
      </c>
      <c r="J262" s="45" t="s">
        <v>22</v>
      </c>
      <c r="K262" s="46">
        <v>12.14</v>
      </c>
      <c r="L262" s="46">
        <v>11.05</v>
      </c>
      <c r="M262" s="46">
        <v>10.44</v>
      </c>
      <c r="N262" s="94"/>
      <c r="O262" s="75"/>
      <c r="Q262" s="49"/>
    </row>
    <row r="263" spans="1:17" s="48" customFormat="1" ht="24" customHeight="1">
      <c r="A263" s="38"/>
      <c r="B263" s="39" t="e">
        <f>#REF!+1</f>
        <v>#REF!</v>
      </c>
      <c r="C263" s="40" t="s">
        <v>308</v>
      </c>
      <c r="D263" s="40"/>
      <c r="E263" s="41"/>
      <c r="F263" s="41" t="s">
        <v>309</v>
      </c>
      <c r="G263" s="42"/>
      <c r="H263" s="43"/>
      <c r="I263" s="44">
        <v>40</v>
      </c>
      <c r="J263" s="45" t="s">
        <v>22</v>
      </c>
      <c r="K263" s="46">
        <v>5.39</v>
      </c>
      <c r="L263" s="46">
        <v>4.9</v>
      </c>
      <c r="M263" s="46">
        <f>K263-K263/100*14</f>
        <v>4.6354</v>
      </c>
      <c r="N263" s="94"/>
      <c r="O263" s="75"/>
      <c r="Q263" s="49"/>
    </row>
    <row r="264" spans="1:17" s="48" customFormat="1" ht="15" customHeight="1">
      <c r="A264" s="38"/>
      <c r="B264" s="39" t="e">
        <f>B263+1</f>
        <v>#REF!</v>
      </c>
      <c r="C264" s="40" t="s">
        <v>310</v>
      </c>
      <c r="D264" s="40">
        <v>10212</v>
      </c>
      <c r="E264" s="41">
        <v>41401342</v>
      </c>
      <c r="F264" s="41" t="s">
        <v>311</v>
      </c>
      <c r="G264" s="42"/>
      <c r="H264" s="43"/>
      <c r="I264" s="44">
        <v>40</v>
      </c>
      <c r="J264" s="45" t="s">
        <v>312</v>
      </c>
      <c r="K264" s="46">
        <v>4.8</v>
      </c>
      <c r="L264" s="46">
        <f>K264-K264/100*9</f>
        <v>4.367999999999999</v>
      </c>
      <c r="M264" s="46">
        <f>K264-K264/100*14</f>
        <v>4.128</v>
      </c>
      <c r="N264" s="94"/>
      <c r="O264" s="75"/>
      <c r="Q264" s="49"/>
    </row>
    <row r="265" spans="1:17" s="48" customFormat="1" ht="24" customHeight="1">
      <c r="A265" s="38"/>
      <c r="B265" s="39" t="e">
        <f>B264+1</f>
        <v>#REF!</v>
      </c>
      <c r="C265" s="40" t="s">
        <v>313</v>
      </c>
      <c r="D265" s="40">
        <v>10461</v>
      </c>
      <c r="E265" s="41">
        <v>41401506</v>
      </c>
      <c r="F265" s="41" t="s">
        <v>314</v>
      </c>
      <c r="G265" s="42"/>
      <c r="H265" s="43"/>
      <c r="I265" s="44">
        <v>12</v>
      </c>
      <c r="J265" s="45" t="s">
        <v>312</v>
      </c>
      <c r="K265" s="46">
        <v>18.75</v>
      </c>
      <c r="L265" s="46">
        <f>K265-K265/100*9</f>
        <v>17.0625</v>
      </c>
      <c r="M265" s="46">
        <f>K265-K265/100*14</f>
        <v>16.125</v>
      </c>
      <c r="N265" s="94"/>
      <c r="O265" s="75"/>
      <c r="Q265" s="49"/>
    </row>
    <row r="266" spans="1:17" s="92" customFormat="1" ht="19.5" customHeight="1">
      <c r="A266" s="83"/>
      <c r="B266" s="39">
        <v>200</v>
      </c>
      <c r="C266" s="85"/>
      <c r="D266" s="85"/>
      <c r="E266" s="86"/>
      <c r="F266" s="179" t="s">
        <v>315</v>
      </c>
      <c r="G266" s="86"/>
      <c r="H266" s="86"/>
      <c r="I266" s="88"/>
      <c r="J266" s="86"/>
      <c r="K266" s="89"/>
      <c r="L266" s="89"/>
      <c r="M266" s="89"/>
      <c r="N266" s="90"/>
      <c r="Q266" s="93"/>
    </row>
    <row r="267" spans="1:17" s="48" customFormat="1" ht="24" customHeight="1">
      <c r="A267" s="38"/>
      <c r="B267" s="39" t="e">
        <f>#REF!+1</f>
        <v>#REF!</v>
      </c>
      <c r="C267" s="40"/>
      <c r="D267" s="40" t="s">
        <v>316</v>
      </c>
      <c r="E267" s="41">
        <v>41401114</v>
      </c>
      <c r="F267" s="41" t="s">
        <v>317</v>
      </c>
      <c r="G267" s="41"/>
      <c r="H267" s="45" t="s">
        <v>318</v>
      </c>
      <c r="I267" s="44">
        <v>200</v>
      </c>
      <c r="J267" s="45" t="s">
        <v>22</v>
      </c>
      <c r="K267" s="181">
        <v>4</v>
      </c>
      <c r="L267" s="181">
        <v>4</v>
      </c>
      <c r="M267" s="181">
        <v>4</v>
      </c>
      <c r="N267" s="94"/>
      <c r="O267" s="75"/>
      <c r="Q267" s="49"/>
    </row>
    <row r="268" spans="1:17" s="48" customFormat="1" ht="24" customHeight="1">
      <c r="A268" s="38"/>
      <c r="B268" s="39" t="e">
        <f>B267+1</f>
        <v>#REF!</v>
      </c>
      <c r="C268" s="40"/>
      <c r="D268" s="40" t="s">
        <v>319</v>
      </c>
      <c r="E268" s="41">
        <v>41401111</v>
      </c>
      <c r="F268" s="41" t="s">
        <v>317</v>
      </c>
      <c r="G268" s="41"/>
      <c r="H268" s="45" t="s">
        <v>320</v>
      </c>
      <c r="I268" s="44">
        <v>200</v>
      </c>
      <c r="J268" s="45" t="s">
        <v>22</v>
      </c>
      <c r="K268" s="181">
        <v>4</v>
      </c>
      <c r="L268" s="181">
        <v>4</v>
      </c>
      <c r="M268" s="181">
        <v>4</v>
      </c>
      <c r="N268" s="94"/>
      <c r="O268" s="75"/>
      <c r="Q268" s="49"/>
    </row>
    <row r="269" spans="1:17" s="48" customFormat="1" ht="24" customHeight="1">
      <c r="A269" s="38"/>
      <c r="B269" s="39" t="e">
        <f>B268+1</f>
        <v>#REF!</v>
      </c>
      <c r="C269" s="40"/>
      <c r="D269" s="40" t="s">
        <v>321</v>
      </c>
      <c r="E269" s="41">
        <v>41401112</v>
      </c>
      <c r="F269" s="41" t="s">
        <v>317</v>
      </c>
      <c r="G269" s="41"/>
      <c r="H269" s="45" t="s">
        <v>322</v>
      </c>
      <c r="I269" s="44">
        <v>200</v>
      </c>
      <c r="J269" s="45" t="s">
        <v>22</v>
      </c>
      <c r="K269" s="181">
        <v>4</v>
      </c>
      <c r="L269" s="181">
        <v>4</v>
      </c>
      <c r="M269" s="181">
        <v>4</v>
      </c>
      <c r="N269" s="94"/>
      <c r="O269" s="75"/>
      <c r="Q269" s="49"/>
    </row>
    <row r="270" spans="1:17" s="48" customFormat="1" ht="24" customHeight="1">
      <c r="A270" s="38"/>
      <c r="B270" s="39" t="e">
        <f>B269+1</f>
        <v>#REF!</v>
      </c>
      <c r="C270" s="40"/>
      <c r="D270" s="40" t="s">
        <v>323</v>
      </c>
      <c r="E270" s="41">
        <v>41401113</v>
      </c>
      <c r="F270" s="41" t="s">
        <v>317</v>
      </c>
      <c r="G270" s="41"/>
      <c r="H270" s="45" t="s">
        <v>324</v>
      </c>
      <c r="I270" s="44">
        <v>200</v>
      </c>
      <c r="J270" s="45" t="s">
        <v>22</v>
      </c>
      <c r="K270" s="181">
        <v>4</v>
      </c>
      <c r="L270" s="181">
        <v>4</v>
      </c>
      <c r="M270" s="181">
        <v>4</v>
      </c>
      <c r="N270" s="94"/>
      <c r="O270" s="75"/>
      <c r="Q270" s="49"/>
    </row>
    <row r="271" spans="1:17" s="92" customFormat="1" ht="19.5" customHeight="1">
      <c r="A271" s="83"/>
      <c r="B271" s="39">
        <v>206</v>
      </c>
      <c r="C271" s="85"/>
      <c r="D271" s="85"/>
      <c r="E271" s="86"/>
      <c r="F271" s="177" t="s">
        <v>325</v>
      </c>
      <c r="G271" s="86"/>
      <c r="H271" s="86"/>
      <c r="I271" s="88"/>
      <c r="J271" s="86"/>
      <c r="K271" s="89"/>
      <c r="L271" s="46"/>
      <c r="M271" s="46"/>
      <c r="N271" s="90"/>
      <c r="Q271" s="93"/>
    </row>
    <row r="272" spans="1:17" s="48" customFormat="1" ht="16.5" customHeight="1">
      <c r="A272" s="130"/>
      <c r="B272" s="39">
        <v>207</v>
      </c>
      <c r="C272" s="40" t="s">
        <v>326</v>
      </c>
      <c r="D272" s="40"/>
      <c r="E272" s="41">
        <v>41401123</v>
      </c>
      <c r="F272" s="41" t="s">
        <v>327</v>
      </c>
      <c r="G272" s="42"/>
      <c r="H272" s="43" t="s">
        <v>328</v>
      </c>
      <c r="I272" s="44">
        <v>15</v>
      </c>
      <c r="J272" s="45" t="s">
        <v>22</v>
      </c>
      <c r="K272" s="46">
        <v>25.44</v>
      </c>
      <c r="L272" s="46">
        <v>23.15</v>
      </c>
      <c r="M272" s="46">
        <v>21.88</v>
      </c>
      <c r="N272" s="94"/>
      <c r="Q272" s="49"/>
    </row>
    <row r="273" spans="1:17" s="48" customFormat="1" ht="12.75" customHeight="1" hidden="1">
      <c r="A273" s="130"/>
      <c r="B273" s="39" t="e">
        <f>#REF!+1</f>
        <v>#REF!</v>
      </c>
      <c r="C273" s="40" t="s">
        <v>329</v>
      </c>
      <c r="D273" s="40"/>
      <c r="E273" s="41"/>
      <c r="F273" s="41" t="s">
        <v>330</v>
      </c>
      <c r="G273" s="42"/>
      <c r="H273" s="43" t="s">
        <v>331</v>
      </c>
      <c r="I273" s="44">
        <v>25</v>
      </c>
      <c r="J273" s="45" t="s">
        <v>22</v>
      </c>
      <c r="K273" s="46">
        <v>13.74</v>
      </c>
      <c r="L273" s="46">
        <f aca="true" t="shared" si="18" ref="L273:L282">K273-K273/100*9</f>
        <v>12.503400000000001</v>
      </c>
      <c r="M273" s="46">
        <f>K273-K273/100*14</f>
        <v>11.8164</v>
      </c>
      <c r="N273" s="94"/>
      <c r="Q273" s="49"/>
    </row>
    <row r="274" spans="1:17" s="48" customFormat="1" ht="16.5" customHeight="1">
      <c r="A274" s="130"/>
      <c r="B274" s="39">
        <v>208</v>
      </c>
      <c r="C274" s="40" t="s">
        <v>332</v>
      </c>
      <c r="D274" s="40"/>
      <c r="E274" s="41">
        <v>41401123</v>
      </c>
      <c r="F274" s="41" t="s">
        <v>333</v>
      </c>
      <c r="G274" s="42" t="s">
        <v>334</v>
      </c>
      <c r="H274" s="43" t="s">
        <v>335</v>
      </c>
      <c r="I274" s="44">
        <v>15</v>
      </c>
      <c r="J274" s="45" t="s">
        <v>22</v>
      </c>
      <c r="K274" s="46">
        <v>26.29</v>
      </c>
      <c r="L274" s="46">
        <f t="shared" si="18"/>
        <v>23.9239</v>
      </c>
      <c r="M274" s="46">
        <f>K274-K274/100*14</f>
        <v>22.6094</v>
      </c>
      <c r="N274" s="94"/>
      <c r="Q274" s="49"/>
    </row>
    <row r="275" spans="1:17" s="48" customFormat="1" ht="16.5" customHeight="1">
      <c r="A275" s="38"/>
      <c r="B275" s="39">
        <v>209</v>
      </c>
      <c r="C275" s="40" t="s">
        <v>336</v>
      </c>
      <c r="D275" s="40" t="s">
        <v>337</v>
      </c>
      <c r="E275" s="41">
        <v>41401362</v>
      </c>
      <c r="F275" s="41" t="s">
        <v>338</v>
      </c>
      <c r="G275" s="42"/>
      <c r="H275" s="43" t="s">
        <v>339</v>
      </c>
      <c r="I275" s="44">
        <v>30</v>
      </c>
      <c r="J275" s="45" t="s">
        <v>22</v>
      </c>
      <c r="K275" s="46">
        <v>13.13</v>
      </c>
      <c r="L275" s="46">
        <f t="shared" si="18"/>
        <v>11.948300000000001</v>
      </c>
      <c r="M275" s="46">
        <v>11.29</v>
      </c>
      <c r="N275" s="94"/>
      <c r="Q275" s="49"/>
    </row>
    <row r="276" spans="1:17" s="48" customFormat="1" ht="16.5" customHeight="1">
      <c r="A276" s="38"/>
      <c r="B276" s="39">
        <f>B275+1</f>
        <v>210</v>
      </c>
      <c r="C276" s="40" t="s">
        <v>336</v>
      </c>
      <c r="D276" s="40" t="s">
        <v>340</v>
      </c>
      <c r="E276" s="41">
        <v>41401362</v>
      </c>
      <c r="F276" s="41" t="s">
        <v>338</v>
      </c>
      <c r="G276" s="42"/>
      <c r="H276" s="43" t="s">
        <v>341</v>
      </c>
      <c r="I276" s="44">
        <v>30</v>
      </c>
      <c r="J276" s="45" t="s">
        <v>22</v>
      </c>
      <c r="K276" s="46">
        <v>13.13</v>
      </c>
      <c r="L276" s="46">
        <f t="shared" si="18"/>
        <v>11.948300000000001</v>
      </c>
      <c r="M276" s="46">
        <v>11.29</v>
      </c>
      <c r="N276" s="94"/>
      <c r="Q276" s="49"/>
    </row>
    <row r="277" spans="1:17" s="48" customFormat="1" ht="11.25" customHeight="1">
      <c r="A277" s="38"/>
      <c r="B277" s="39">
        <f>B275+1</f>
        <v>210</v>
      </c>
      <c r="C277" s="40" t="s">
        <v>336</v>
      </c>
      <c r="D277" s="40" t="s">
        <v>342</v>
      </c>
      <c r="E277" s="41">
        <v>41401362</v>
      </c>
      <c r="F277" s="41" t="s">
        <v>338</v>
      </c>
      <c r="G277" s="42"/>
      <c r="H277" s="43" t="s">
        <v>343</v>
      </c>
      <c r="I277" s="44">
        <v>30</v>
      </c>
      <c r="J277" s="45" t="s">
        <v>22</v>
      </c>
      <c r="K277" s="46">
        <v>13.13</v>
      </c>
      <c r="L277" s="46">
        <f t="shared" si="18"/>
        <v>11.948300000000001</v>
      </c>
      <c r="M277" s="46">
        <v>11.29</v>
      </c>
      <c r="N277" s="94"/>
      <c r="Q277" s="49"/>
    </row>
    <row r="278" spans="1:17" s="48" customFormat="1" ht="22.5" customHeight="1">
      <c r="A278" s="38"/>
      <c r="B278" s="39">
        <f>B277+1</f>
        <v>211</v>
      </c>
      <c r="C278" s="40" t="s">
        <v>344</v>
      </c>
      <c r="D278" s="40" t="s">
        <v>345</v>
      </c>
      <c r="E278" s="41" t="s">
        <v>346</v>
      </c>
      <c r="F278" s="183" t="s">
        <v>421</v>
      </c>
      <c r="G278" s="42"/>
      <c r="H278" s="43"/>
      <c r="I278" s="44">
        <v>50</v>
      </c>
      <c r="J278" s="45" t="s">
        <v>22</v>
      </c>
      <c r="K278" s="182">
        <v>4</v>
      </c>
      <c r="L278" s="182">
        <v>4</v>
      </c>
      <c r="M278" s="182">
        <v>4</v>
      </c>
      <c r="N278" s="94"/>
      <c r="O278" s="75"/>
      <c r="Q278" s="49"/>
    </row>
    <row r="279" spans="1:17" s="48" customFormat="1" ht="16.5" customHeight="1">
      <c r="A279" s="38"/>
      <c r="B279" s="39">
        <f>B278+1</f>
        <v>212</v>
      </c>
      <c r="C279" s="40" t="s">
        <v>347</v>
      </c>
      <c r="D279" s="40">
        <v>10035</v>
      </c>
      <c r="E279" s="41">
        <v>41401096</v>
      </c>
      <c r="F279" s="41" t="s">
        <v>348</v>
      </c>
      <c r="G279" s="42"/>
      <c r="H279" s="43"/>
      <c r="I279" s="44">
        <v>15</v>
      </c>
      <c r="J279" s="45" t="s">
        <v>312</v>
      </c>
      <c r="K279" s="46">
        <v>14.19</v>
      </c>
      <c r="L279" s="46">
        <f t="shared" si="18"/>
        <v>12.9129</v>
      </c>
      <c r="M279" s="46">
        <f>K279-K279/100*14</f>
        <v>12.2034</v>
      </c>
      <c r="N279" s="94"/>
      <c r="O279" s="75"/>
      <c r="Q279" s="49"/>
    </row>
    <row r="280" spans="1:17" s="48" customFormat="1" ht="16.5" customHeight="1">
      <c r="A280" s="38"/>
      <c r="B280" s="39">
        <f>B279+1</f>
        <v>213</v>
      </c>
      <c r="C280" s="40" t="s">
        <v>349</v>
      </c>
      <c r="D280" s="40">
        <v>10722</v>
      </c>
      <c r="E280" s="41">
        <v>41401791</v>
      </c>
      <c r="F280" s="41" t="s">
        <v>350</v>
      </c>
      <c r="G280" s="42" t="s">
        <v>351</v>
      </c>
      <c r="H280" s="43" t="s">
        <v>352</v>
      </c>
      <c r="I280" s="44">
        <v>25</v>
      </c>
      <c r="J280" s="45" t="s">
        <v>22</v>
      </c>
      <c r="K280" s="46">
        <v>33.05</v>
      </c>
      <c r="L280" s="46">
        <f t="shared" si="18"/>
        <v>30.075499999999998</v>
      </c>
      <c r="M280" s="46">
        <f>K280-K280/100*14</f>
        <v>28.423</v>
      </c>
      <c r="N280" s="94"/>
      <c r="O280" s="75"/>
      <c r="Q280" s="49"/>
    </row>
    <row r="281" spans="1:17" s="48" customFormat="1" ht="16.5" customHeight="1">
      <c r="A281" s="38"/>
      <c r="B281" s="39">
        <f>B280+1</f>
        <v>214</v>
      </c>
      <c r="C281" s="40" t="s">
        <v>349</v>
      </c>
      <c r="D281" s="40" t="s">
        <v>353</v>
      </c>
      <c r="E281" s="41">
        <v>41401791</v>
      </c>
      <c r="F281" s="41" t="s">
        <v>350</v>
      </c>
      <c r="G281" s="42" t="s">
        <v>351</v>
      </c>
      <c r="H281" s="43" t="s">
        <v>354</v>
      </c>
      <c r="I281" s="44">
        <v>25</v>
      </c>
      <c r="J281" s="45" t="s">
        <v>22</v>
      </c>
      <c r="K281" s="46">
        <v>33.05</v>
      </c>
      <c r="L281" s="46">
        <f t="shared" si="18"/>
        <v>30.075499999999998</v>
      </c>
      <c r="M281" s="46">
        <f>K281-K281/100*14</f>
        <v>28.423</v>
      </c>
      <c r="N281" s="94"/>
      <c r="O281" s="75"/>
      <c r="Q281" s="49"/>
    </row>
    <row r="282" spans="1:17" s="48" customFormat="1" ht="18.75" customHeight="1">
      <c r="A282" s="38"/>
      <c r="B282" s="39">
        <f>B281+1</f>
        <v>215</v>
      </c>
      <c r="C282" s="40" t="s">
        <v>349</v>
      </c>
      <c r="D282" s="40" t="s">
        <v>355</v>
      </c>
      <c r="E282" s="41">
        <v>41401791</v>
      </c>
      <c r="F282" s="41" t="s">
        <v>350</v>
      </c>
      <c r="G282" s="42" t="s">
        <v>351</v>
      </c>
      <c r="H282" s="43" t="s">
        <v>356</v>
      </c>
      <c r="I282" s="44">
        <v>25</v>
      </c>
      <c r="J282" s="45" t="s">
        <v>22</v>
      </c>
      <c r="K282" s="46">
        <v>33.05</v>
      </c>
      <c r="L282" s="46">
        <f t="shared" si="18"/>
        <v>30.075499999999998</v>
      </c>
      <c r="M282" s="46">
        <f>K282-K282/100*14</f>
        <v>28.423</v>
      </c>
      <c r="N282" s="94"/>
      <c r="O282" s="75"/>
      <c r="Q282" s="49"/>
    </row>
    <row r="283" spans="2:14" ht="24" customHeight="1">
      <c r="B283" s="131"/>
      <c r="C283" s="132"/>
      <c r="D283" s="132"/>
      <c r="E283" s="132"/>
      <c r="F283" s="180" t="s">
        <v>413</v>
      </c>
      <c r="G283" s="133"/>
      <c r="H283" s="133"/>
      <c r="I283" s="134"/>
      <c r="J283" s="132"/>
      <c r="K283" s="135"/>
      <c r="L283" s="136"/>
      <c r="M283" s="135"/>
      <c r="N283" s="137"/>
    </row>
    <row r="284" spans="1:17" s="48" customFormat="1" ht="17.25" customHeight="1">
      <c r="A284" s="38"/>
      <c r="B284" s="39" t="e">
        <f>#REF!+1</f>
        <v>#REF!</v>
      </c>
      <c r="C284" s="40"/>
      <c r="D284" s="40"/>
      <c r="E284" s="41">
        <v>41401830</v>
      </c>
      <c r="F284" s="41" t="s">
        <v>357</v>
      </c>
      <c r="G284" s="42"/>
      <c r="H284" s="43"/>
      <c r="I284" s="44">
        <v>5</v>
      </c>
      <c r="J284" s="45" t="s">
        <v>358</v>
      </c>
      <c r="K284" s="46">
        <v>24</v>
      </c>
      <c r="L284" s="46">
        <v>24</v>
      </c>
      <c r="M284" s="46">
        <v>24</v>
      </c>
      <c r="N284" s="94"/>
      <c r="O284" s="75"/>
      <c r="Q284" s="49"/>
    </row>
    <row r="285" spans="1:17" s="149" customFormat="1" ht="12.75" customHeight="1" hidden="1">
      <c r="A285" s="138"/>
      <c r="B285" s="139"/>
      <c r="C285" s="140"/>
      <c r="D285" s="140">
        <v>10735</v>
      </c>
      <c r="E285" s="141">
        <v>41401829</v>
      </c>
      <c r="F285" s="141" t="s">
        <v>359</v>
      </c>
      <c r="G285" s="142"/>
      <c r="H285" s="143"/>
      <c r="I285" s="144">
        <v>3</v>
      </c>
      <c r="J285" s="145" t="s">
        <v>358</v>
      </c>
      <c r="K285" s="146">
        <v>10.23</v>
      </c>
      <c r="L285" s="146">
        <f>K285-K285/100*9</f>
        <v>9.3093</v>
      </c>
      <c r="M285" s="146">
        <f>K285-K285/100*14</f>
        <v>8.7978</v>
      </c>
      <c r="N285" s="147"/>
      <c r="O285" s="148"/>
      <c r="Q285" s="150"/>
    </row>
    <row r="286" spans="1:17" s="48" customFormat="1" ht="17.25" customHeight="1">
      <c r="A286" s="38"/>
      <c r="B286" s="39" t="e">
        <f>B284+1</f>
        <v>#REF!</v>
      </c>
      <c r="C286" s="40"/>
      <c r="D286" s="40"/>
      <c r="E286" s="41">
        <v>41401830</v>
      </c>
      <c r="F286" s="41" t="s">
        <v>360</v>
      </c>
      <c r="G286" s="42"/>
      <c r="H286" s="43"/>
      <c r="I286" s="44">
        <v>5</v>
      </c>
      <c r="J286" s="45" t="s">
        <v>358</v>
      </c>
      <c r="K286" s="46">
        <v>32</v>
      </c>
      <c r="L286" s="46">
        <v>32</v>
      </c>
      <c r="M286" s="46">
        <v>32</v>
      </c>
      <c r="N286" s="94"/>
      <c r="O286" s="75"/>
      <c r="Q286" s="49"/>
    </row>
    <row r="287" spans="2:14" ht="23.25">
      <c r="B287" s="185" t="s">
        <v>361</v>
      </c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</row>
    <row r="288" spans="2:14" ht="23.25">
      <c r="B288" s="184" t="s">
        <v>362</v>
      </c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</row>
    <row r="289" spans="2:14" ht="23.25">
      <c r="B289" s="184" t="s">
        <v>363</v>
      </c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</row>
    <row r="290" spans="2:14" ht="23.25">
      <c r="B290" s="184" t="s">
        <v>364</v>
      </c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</row>
    <row r="291" spans="2:14" ht="23.25">
      <c r="B291" s="184" t="s">
        <v>365</v>
      </c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</row>
    <row r="292" spans="2:14" ht="23.25">
      <c r="B292" s="184" t="s">
        <v>366</v>
      </c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</row>
    <row r="293" spans="2:14" ht="23.25">
      <c r="B293" s="184" t="s">
        <v>367</v>
      </c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</row>
    <row r="294" spans="2:14" ht="23.25">
      <c r="B294" s="184" t="s">
        <v>368</v>
      </c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</row>
    <row r="295" spans="2:14" ht="23.25">
      <c r="B295" s="184" t="s">
        <v>369</v>
      </c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</row>
    <row r="296" spans="2:14" ht="23.25">
      <c r="B296" s="184" t="s">
        <v>404</v>
      </c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</row>
  </sheetData>
  <mergeCells count="24">
    <mergeCell ref="B1:F1"/>
    <mergeCell ref="I1:N1"/>
    <mergeCell ref="C2:F2"/>
    <mergeCell ref="I2:N2"/>
    <mergeCell ref="I3:N3"/>
    <mergeCell ref="B4:H4"/>
    <mergeCell ref="I4:N4"/>
    <mergeCell ref="C5:C6"/>
    <mergeCell ref="F5:F6"/>
    <mergeCell ref="G5:G6"/>
    <mergeCell ref="H5:H6"/>
    <mergeCell ref="I5:I6"/>
    <mergeCell ref="K5:M5"/>
    <mergeCell ref="N5:N6"/>
    <mergeCell ref="B287:N287"/>
    <mergeCell ref="B288:N288"/>
    <mergeCell ref="B289:N289"/>
    <mergeCell ref="B290:N290"/>
    <mergeCell ref="B295:N295"/>
    <mergeCell ref="B296:N296"/>
    <mergeCell ref="B291:N291"/>
    <mergeCell ref="B292:N292"/>
    <mergeCell ref="B293:N293"/>
    <mergeCell ref="B294:N294"/>
  </mergeCells>
  <printOptions/>
  <pageMargins left="0.19652777777777777" right="0.19652777777777777" top="0.19652777777777777" bottom="0.7875000000000001" header="0.5118055555555556" footer="0.5118055555555556"/>
  <pageSetup firstPageNumber="1" useFirstPageNumber="1" horizontalDpi="300" verticalDpi="300" orientation="landscape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spicina</cp:lastModifiedBy>
  <cp:lastPrinted>2009-04-01T09:23:24Z</cp:lastPrinted>
  <dcterms:modified xsi:type="dcterms:W3CDTF">2009-05-21T10:08:53Z</dcterms:modified>
  <cp:category/>
  <cp:version/>
  <cp:contentType/>
  <cp:contentStatus/>
</cp:coreProperties>
</file>